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aras\AppData\Local\Microsoft\Windows\INetCache\Content.Outlook\SEF5ZKR1\"/>
    </mc:Choice>
  </mc:AlternateContent>
  <xr:revisionPtr revIDLastSave="0" documentId="13_ncr:1_{C9AF2166-82DA-4658-AF61-82998AB7B102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Medical Equipment" sheetId="1" r:id="rId1"/>
  </sheets>
  <calcPr calcId="179017"/>
</workbook>
</file>

<file path=xl/calcChain.xml><?xml version="1.0" encoding="utf-8"?>
<calcChain xmlns="http://schemas.openxmlformats.org/spreadsheetml/2006/main">
  <c r="D61" i="1" l="1"/>
  <c r="E61" i="1"/>
  <c r="E58" i="1"/>
  <c r="E57" i="1"/>
  <c r="D55" i="1"/>
  <c r="E3" i="1" l="1"/>
  <c r="E59" i="1"/>
  <c r="E2" i="1"/>
  <c r="E5" i="1" l="1"/>
  <c r="E6" i="1"/>
  <c r="E7" i="1"/>
  <c r="E8" i="1"/>
  <c r="E55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4" i="1"/>
  <c r="D63" i="1"/>
  <c r="E63" i="1" l="1"/>
</calcChain>
</file>

<file path=xl/sharedStrings.xml><?xml version="1.0" encoding="utf-8"?>
<sst xmlns="http://schemas.openxmlformats.org/spreadsheetml/2006/main" count="119" uniqueCount="65">
  <si>
    <t>Country</t>
  </si>
  <si>
    <t>Time</t>
  </si>
  <si>
    <t>China</t>
  </si>
  <si>
    <t>901812 Ultrasonic Scanning Apparatus</t>
  </si>
  <si>
    <t>901813 Magnetic Resonance Imaging Apparatus</t>
  </si>
  <si>
    <t>901814 Scintigraphic Apparatus</t>
  </si>
  <si>
    <t>901820 Ultraviolet Or Infrared Ray Apparatus, &amp; Pts &amp; Acc</t>
  </si>
  <si>
    <t>902150 Pacemakers For Stimulating Heart Muscles</t>
  </si>
  <si>
    <t>902212 Computed Tomography Apparatus</t>
  </si>
  <si>
    <t>902213 Appts Base On X-ray For Dental, Uses, Nesoi</t>
  </si>
  <si>
    <t>902214 Appts Base On X-ray, Medical,surgical,vetnry,nesoi</t>
  </si>
  <si>
    <t>902219 Apparatus Base On X-ray For Oth Use,ex Medical,etc</t>
  </si>
  <si>
    <t>902221 Appts Base On Alpha,beta,etc Radiation,medical,etc</t>
  </si>
  <si>
    <t>902230 X-ray Tubes</t>
  </si>
  <si>
    <t>902410 Machines And Appliances For Testing Metals</t>
  </si>
  <si>
    <t>902480 Machine&amp;appliance,test Hardness,strength,etc,nesoi</t>
  </si>
  <si>
    <t>902490 Pts, Machine &amp; Appln, Test Hardness/strength, Etc</t>
  </si>
  <si>
    <t>901190 Pts &amp; Accessories For Compound Optical Microscopes</t>
  </si>
  <si>
    <t>901210 Microscopes, Exc Optical; Diffraction Apparatus</t>
  </si>
  <si>
    <t>901290 Pts For Microscopes, Exc Optical; Diffraction</t>
  </si>
  <si>
    <t>901320 Lasers, Other Than Laser Diodes</t>
  </si>
  <si>
    <t>HS Code &amp; Commodity</t>
  </si>
  <si>
    <t>Customs Value ($US)</t>
  </si>
  <si>
    <t>Source: US Census Bureau's USA Trade Online</t>
  </si>
  <si>
    <t>Additional Cost with Tariff</t>
  </si>
  <si>
    <t xml:space="preserve">9002902000 Prisms Mounted, Nesoi </t>
  </si>
  <si>
    <t xml:space="preserve">9002904000 Mirrors Mounted, Nesoi </t>
  </si>
  <si>
    <t xml:space="preserve">9002907000 Halfton Screen For Engraving/photographic Process </t>
  </si>
  <si>
    <t xml:space="preserve">9002909500 Optical Elements, Nesoi </t>
  </si>
  <si>
    <t xml:space="preserve">9011108000 Stereoscopic Microscopes, Nesoi </t>
  </si>
  <si>
    <t xml:space="preserve">9011204000 Microscopes, With Means To Photograph The Image </t>
  </si>
  <si>
    <t xml:space="preserve">9013104500 Periscopes, Designed To Form Pts Of Machines,nesoi </t>
  </si>
  <si>
    <t xml:space="preserve">9013807000 Flat Panel Displays Other Than For Articls Of 8528 </t>
  </si>
  <si>
    <t xml:space="preserve">9018113000 Electrocardiographs </t>
  </si>
  <si>
    <t>9018116000 Printed Circuit Assemblies For Electrocardiographs</t>
  </si>
  <si>
    <t xml:space="preserve">9018119000 Parts And Accessories For Electrocardiographs,neso </t>
  </si>
  <si>
    <t xml:space="preserve">9018194000 Apparatus, Functional Exploratory Examination&amp; Pts </t>
  </si>
  <si>
    <t xml:space="preserve">9018195500 Patient Monitoring Systems </t>
  </si>
  <si>
    <t xml:space="preserve">9018197500 Printd Circ Assemb For Parameter Acquisition Modul </t>
  </si>
  <si>
    <t xml:space="preserve">9018199530 Basal Metabolism And Blood Pressure Apparatus </t>
  </si>
  <si>
    <t xml:space="preserve">9018199535 Electroencephalographs(eeg)&amp;electromyographs(emg) </t>
  </si>
  <si>
    <t xml:space="preserve">9018199550 Electro-diagnostic Apparatus, Nesoi </t>
  </si>
  <si>
    <t xml:space="preserve">9018199560 Parts&amp;accessories For Electro-diagnostic Apparatus </t>
  </si>
  <si>
    <t xml:space="preserve">9018902000 Optical Instruments And Appliances And Parts,nesoi </t>
  </si>
  <si>
    <t xml:space="preserve">9018903000 Anesthetic Instruments And Appliances And Parts </t>
  </si>
  <si>
    <t xml:space="preserve">9018906000 Electro-surgical Instruments &amp; Appliances &amp; Parts </t>
  </si>
  <si>
    <t>9018907520 Dialysis Instruments And Apparatus</t>
  </si>
  <si>
    <t xml:space="preserve">9018907540 Ultrasonic Therapeutic Appliances And Instruments </t>
  </si>
  <si>
    <t xml:space="preserve">9018907560 Other Therapeutic Appliances And Instruments,nesoi </t>
  </si>
  <si>
    <t xml:space="preserve">9018907570 Pts &amp; Accessories Of Dialysis Inst &amp; Apparatus </t>
  </si>
  <si>
    <t xml:space="preserve">9018907580 Electro-medical Inst &amp; Appliances &amp; Parts, Nesoi </t>
  </si>
  <si>
    <t xml:space="preserve">9022298000 Appts, Alpha,beta,etc Radiation For Oth Use, Nesoi </t>
  </si>
  <si>
    <t xml:space="preserve">9022900500 Radiation Generator Units </t>
  </si>
  <si>
    <t xml:space="preserve">9022902500 High Tension Generators,desks,chair,etc </t>
  </si>
  <si>
    <t>9022904000 Parts And Accessories Of X-ray Tubes</t>
  </si>
  <si>
    <t xml:space="preserve">9022906000 Pts Of Apparatus Based On The Use Of X-rays </t>
  </si>
  <si>
    <t xml:space="preserve">9022909500 Pts,use Alpha,beta/gamma Radiations, Etc, Nesoi </t>
  </si>
  <si>
    <t>8419905040 Parts Of Medical, Surgical Or Laboratory Sterilize (x)</t>
  </si>
  <si>
    <t>8419905080 Prts,mach,treat Materl,temp Chg,of Acryl Acd React (x)</t>
  </si>
  <si>
    <t>900630 Cameras For Underwater, Aerial Survey, Medical Etc</t>
  </si>
  <si>
    <t>Total Section 301 Tariffs</t>
  </si>
  <si>
    <t>4015190510 Med Gloves, Mittens, Etc (excl Surg) Nt Hrd Rubber (dpr)</t>
  </si>
  <si>
    <t>4015190550 Medical Gloves, Vulcanize Rubber, Nesoi (dpr)</t>
  </si>
  <si>
    <t>Total Modified Section 301 Tariffs</t>
  </si>
  <si>
    <t>Total Section 301 Tariffs on Chinese Medical 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</si>
</sst>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18" fillId="0" borderId="0" xfId="43"/>
    <xf numFmtId="164" fontId="0" fillId="0" borderId="0" xfId="42" applyNumberFormat="1" applyFont="1"/>
    <xf numFmtId="0" fontId="16" fillId="0" borderId="0" xfId="0" applyFont="1"/>
    <xf numFmtId="3" fontId="16" fillId="0" borderId="0" xfId="0" applyNumberFormat="1" applyFont="1"/>
    <xf numFmtId="164" fontId="16" fillId="0" borderId="0" xfId="42" applyNumberFormat="1" applyFont="1"/>
    <xf numFmtId="0" fontId="16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 vertical="center"/>
    </xf>
    <xf numFmtId="164" fontId="19" fillId="0" borderId="0" xfId="42" applyNumberFormat="1" applyFont="1"/>
    <xf numFmtId="164" fontId="16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satrade.census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topLeftCell="A4" workbookViewId="0">
      <selection activeCell="H15" sqref="H15"/>
    </sheetView>
  </sheetViews>
  <sheetFormatPr defaultRowHeight="15" x14ac:dyDescent="0.25"/>
  <cols>
    <col min="1" max="1" width="91.7109375" customWidth="1"/>
    <col min="4" max="4" width="19.7109375" customWidth="1"/>
    <col min="5" max="5" width="25.140625" customWidth="1"/>
  </cols>
  <sheetData>
    <row r="1" spans="1:7" x14ac:dyDescent="0.25">
      <c r="A1" s="4" t="s">
        <v>21</v>
      </c>
      <c r="B1" s="4" t="s">
        <v>0</v>
      </c>
      <c r="C1" s="4" t="s">
        <v>1</v>
      </c>
      <c r="D1" s="4" t="s">
        <v>22</v>
      </c>
      <c r="E1" s="4" t="s">
        <v>24</v>
      </c>
    </row>
    <row r="2" spans="1:7" x14ac:dyDescent="0.25">
      <c r="A2" t="s">
        <v>57</v>
      </c>
      <c r="B2" t="s">
        <v>2</v>
      </c>
      <c r="C2">
        <v>2017</v>
      </c>
      <c r="D2" s="1">
        <v>3795178</v>
      </c>
      <c r="E2" s="3">
        <f>0.1*D2</f>
        <v>379517.80000000005</v>
      </c>
      <c r="G2" s="2" t="s">
        <v>23</v>
      </c>
    </row>
    <row r="3" spans="1:7" x14ac:dyDescent="0.25">
      <c r="A3" t="s">
        <v>58</v>
      </c>
      <c r="B3" t="s">
        <v>2</v>
      </c>
      <c r="C3">
        <v>2017</v>
      </c>
      <c r="D3" s="1">
        <v>2385336</v>
      </c>
      <c r="E3" s="3">
        <f>0.1*D3</f>
        <v>238533.6</v>
      </c>
    </row>
    <row r="4" spans="1:7" x14ac:dyDescent="0.25">
      <c r="A4" t="s">
        <v>25</v>
      </c>
      <c r="B4" t="s">
        <v>2</v>
      </c>
      <c r="C4">
        <v>2017</v>
      </c>
      <c r="D4" s="1">
        <v>1783967</v>
      </c>
      <c r="E4" s="3">
        <f>D4*0.25</f>
        <v>445991.75</v>
      </c>
    </row>
    <row r="5" spans="1:7" x14ac:dyDescent="0.25">
      <c r="A5" t="s">
        <v>26</v>
      </c>
      <c r="B5" t="s">
        <v>2</v>
      </c>
      <c r="C5">
        <v>2017</v>
      </c>
      <c r="D5" s="1">
        <v>3530215</v>
      </c>
      <c r="E5" s="3">
        <f t="shared" ref="E5:E53" si="0">D5*0.25</f>
        <v>882553.75</v>
      </c>
    </row>
    <row r="6" spans="1:7" x14ac:dyDescent="0.25">
      <c r="A6" t="s">
        <v>27</v>
      </c>
      <c r="B6" t="s">
        <v>2</v>
      </c>
      <c r="C6">
        <v>2017</v>
      </c>
      <c r="D6" s="1">
        <v>24080</v>
      </c>
      <c r="E6" s="3">
        <f t="shared" si="0"/>
        <v>6020</v>
      </c>
    </row>
    <row r="7" spans="1:7" x14ac:dyDescent="0.25">
      <c r="A7" t="s">
        <v>28</v>
      </c>
      <c r="B7" t="s">
        <v>2</v>
      </c>
      <c r="C7">
        <v>2017</v>
      </c>
      <c r="D7" s="1">
        <v>21066976</v>
      </c>
      <c r="E7" s="3">
        <f t="shared" si="0"/>
        <v>5266744</v>
      </c>
    </row>
    <row r="8" spans="1:7" x14ac:dyDescent="0.25">
      <c r="A8" t="s">
        <v>29</v>
      </c>
      <c r="B8" t="s">
        <v>2</v>
      </c>
      <c r="C8">
        <v>2017</v>
      </c>
      <c r="D8" s="1">
        <v>7841384</v>
      </c>
      <c r="E8" s="3">
        <f t="shared" si="0"/>
        <v>1960346</v>
      </c>
    </row>
    <row r="9" spans="1:7" x14ac:dyDescent="0.25">
      <c r="A9" t="s">
        <v>30</v>
      </c>
      <c r="B9" t="s">
        <v>2</v>
      </c>
      <c r="C9">
        <v>2017</v>
      </c>
      <c r="D9" s="1">
        <v>2443869</v>
      </c>
      <c r="E9" s="3">
        <f t="shared" si="0"/>
        <v>610967.25</v>
      </c>
    </row>
    <row r="10" spans="1:7" x14ac:dyDescent="0.25">
      <c r="A10" t="s">
        <v>17</v>
      </c>
      <c r="B10" t="s">
        <v>2</v>
      </c>
      <c r="C10">
        <v>2017</v>
      </c>
      <c r="D10" s="1">
        <v>14706325</v>
      </c>
      <c r="E10" s="3">
        <f t="shared" si="0"/>
        <v>3676581.25</v>
      </c>
    </row>
    <row r="11" spans="1:7" x14ac:dyDescent="0.25">
      <c r="A11" t="s">
        <v>18</v>
      </c>
      <c r="B11" t="s">
        <v>2</v>
      </c>
      <c r="C11">
        <v>2017</v>
      </c>
      <c r="D11" s="1">
        <v>3069954</v>
      </c>
      <c r="E11" s="3">
        <f t="shared" si="0"/>
        <v>767488.5</v>
      </c>
    </row>
    <row r="12" spans="1:7" x14ac:dyDescent="0.25">
      <c r="A12" t="s">
        <v>19</v>
      </c>
      <c r="B12" t="s">
        <v>2</v>
      </c>
      <c r="C12">
        <v>2017</v>
      </c>
      <c r="D12" s="1">
        <v>2685177</v>
      </c>
      <c r="E12" s="3">
        <f t="shared" si="0"/>
        <v>671294.25</v>
      </c>
    </row>
    <row r="13" spans="1:7" x14ac:dyDescent="0.25">
      <c r="A13" t="s">
        <v>31</v>
      </c>
      <c r="B13" t="s">
        <v>2</v>
      </c>
      <c r="C13">
        <v>2017</v>
      </c>
      <c r="D13" s="1">
        <v>97826</v>
      </c>
      <c r="E13" s="3">
        <f t="shared" si="0"/>
        <v>24456.5</v>
      </c>
    </row>
    <row r="14" spans="1:7" x14ac:dyDescent="0.25">
      <c r="A14" t="s">
        <v>20</v>
      </c>
      <c r="B14" t="s">
        <v>2</v>
      </c>
      <c r="C14">
        <v>2017</v>
      </c>
      <c r="D14" s="1">
        <v>41476547</v>
      </c>
      <c r="E14" s="3">
        <f t="shared" si="0"/>
        <v>10369136.75</v>
      </c>
    </row>
    <row r="15" spans="1:7" x14ac:dyDescent="0.25">
      <c r="A15" t="s">
        <v>32</v>
      </c>
      <c r="B15" t="s">
        <v>2</v>
      </c>
      <c r="C15">
        <v>2017</v>
      </c>
      <c r="D15" s="1">
        <v>293381249</v>
      </c>
      <c r="E15" s="3">
        <f t="shared" si="0"/>
        <v>73345312.25</v>
      </c>
    </row>
    <row r="16" spans="1:7" x14ac:dyDescent="0.25">
      <c r="A16" t="s">
        <v>33</v>
      </c>
      <c r="B16" t="s">
        <v>2</v>
      </c>
      <c r="C16">
        <v>2017</v>
      </c>
      <c r="D16" s="1">
        <v>3438258</v>
      </c>
      <c r="E16" s="3">
        <f t="shared" si="0"/>
        <v>859564.5</v>
      </c>
    </row>
    <row r="17" spans="1:5" x14ac:dyDescent="0.25">
      <c r="A17" t="s">
        <v>34</v>
      </c>
      <c r="B17" t="s">
        <v>2</v>
      </c>
      <c r="C17">
        <v>2017</v>
      </c>
      <c r="D17" s="1">
        <v>487137</v>
      </c>
      <c r="E17" s="3">
        <f t="shared" si="0"/>
        <v>121784.25</v>
      </c>
    </row>
    <row r="18" spans="1:5" x14ac:dyDescent="0.25">
      <c r="A18" t="s">
        <v>35</v>
      </c>
      <c r="B18" t="s">
        <v>2</v>
      </c>
      <c r="C18">
        <v>2017</v>
      </c>
      <c r="D18" s="1">
        <v>13539206</v>
      </c>
      <c r="E18" s="3">
        <f t="shared" si="0"/>
        <v>3384801.5</v>
      </c>
    </row>
    <row r="19" spans="1:5" x14ac:dyDescent="0.25">
      <c r="A19" t="s">
        <v>3</v>
      </c>
      <c r="B19" t="s">
        <v>2</v>
      </c>
      <c r="C19">
        <v>2017</v>
      </c>
      <c r="D19" s="1">
        <v>86008323</v>
      </c>
      <c r="E19" s="3">
        <f t="shared" si="0"/>
        <v>21502080.75</v>
      </c>
    </row>
    <row r="20" spans="1:5" x14ac:dyDescent="0.25">
      <c r="A20" t="s">
        <v>4</v>
      </c>
      <c r="B20" t="s">
        <v>2</v>
      </c>
      <c r="C20">
        <v>2017</v>
      </c>
      <c r="D20" s="1">
        <v>44933715</v>
      </c>
      <c r="E20" s="3">
        <f t="shared" si="0"/>
        <v>11233428.75</v>
      </c>
    </row>
    <row r="21" spans="1:5" x14ac:dyDescent="0.25">
      <c r="A21" t="s">
        <v>5</v>
      </c>
      <c r="B21" t="s">
        <v>2</v>
      </c>
      <c r="C21">
        <v>2017</v>
      </c>
      <c r="D21" s="1">
        <v>403046</v>
      </c>
      <c r="E21" s="3">
        <f t="shared" si="0"/>
        <v>100761.5</v>
      </c>
    </row>
    <row r="22" spans="1:5" x14ac:dyDescent="0.25">
      <c r="A22" t="s">
        <v>36</v>
      </c>
      <c r="B22" t="s">
        <v>2</v>
      </c>
      <c r="C22">
        <v>2017</v>
      </c>
      <c r="D22" s="1">
        <v>23309011</v>
      </c>
      <c r="E22" s="3">
        <f t="shared" si="0"/>
        <v>5827252.75</v>
      </c>
    </row>
    <row r="23" spans="1:5" x14ac:dyDescent="0.25">
      <c r="A23" t="s">
        <v>37</v>
      </c>
      <c r="B23" t="s">
        <v>2</v>
      </c>
      <c r="C23">
        <v>2017</v>
      </c>
      <c r="D23" s="1">
        <v>64514380</v>
      </c>
      <c r="E23" s="3">
        <f t="shared" si="0"/>
        <v>16128595</v>
      </c>
    </row>
    <row r="24" spans="1:5" x14ac:dyDescent="0.25">
      <c r="A24" t="s">
        <v>38</v>
      </c>
      <c r="B24" t="s">
        <v>2</v>
      </c>
      <c r="C24">
        <v>2017</v>
      </c>
      <c r="D24" s="1">
        <v>21341213</v>
      </c>
      <c r="E24" s="3">
        <f t="shared" si="0"/>
        <v>5335303.25</v>
      </c>
    </row>
    <row r="25" spans="1:5" x14ac:dyDescent="0.25">
      <c r="A25" t="s">
        <v>39</v>
      </c>
      <c r="B25" t="s">
        <v>2</v>
      </c>
      <c r="C25">
        <v>2017</v>
      </c>
      <c r="D25" s="1">
        <v>10444268</v>
      </c>
      <c r="E25" s="3">
        <f t="shared" si="0"/>
        <v>2611067</v>
      </c>
    </row>
    <row r="26" spans="1:5" x14ac:dyDescent="0.25">
      <c r="A26" t="s">
        <v>40</v>
      </c>
      <c r="B26" t="s">
        <v>2</v>
      </c>
      <c r="C26">
        <v>2017</v>
      </c>
      <c r="D26" s="1">
        <v>23293</v>
      </c>
      <c r="E26" s="3">
        <f t="shared" si="0"/>
        <v>5823.25</v>
      </c>
    </row>
    <row r="27" spans="1:5" x14ac:dyDescent="0.25">
      <c r="A27" t="s">
        <v>41</v>
      </c>
      <c r="B27" t="s">
        <v>2</v>
      </c>
      <c r="C27">
        <v>2017</v>
      </c>
      <c r="D27" s="1">
        <v>16961701</v>
      </c>
      <c r="E27" s="3">
        <f t="shared" si="0"/>
        <v>4240425.25</v>
      </c>
    </row>
    <row r="28" spans="1:5" x14ac:dyDescent="0.25">
      <c r="A28" t="s">
        <v>42</v>
      </c>
      <c r="B28" t="s">
        <v>2</v>
      </c>
      <c r="C28">
        <v>2017</v>
      </c>
      <c r="D28" s="1">
        <v>306527185</v>
      </c>
      <c r="E28" s="3">
        <f t="shared" si="0"/>
        <v>76631796.25</v>
      </c>
    </row>
    <row r="29" spans="1:5" x14ac:dyDescent="0.25">
      <c r="A29" t="s">
        <v>6</v>
      </c>
      <c r="B29" t="s">
        <v>2</v>
      </c>
      <c r="C29">
        <v>2017</v>
      </c>
      <c r="D29" s="1">
        <v>8184366</v>
      </c>
      <c r="E29" s="3">
        <f t="shared" si="0"/>
        <v>2046091.5</v>
      </c>
    </row>
    <row r="30" spans="1:5" x14ac:dyDescent="0.25">
      <c r="A30" t="s">
        <v>43</v>
      </c>
      <c r="B30" t="s">
        <v>2</v>
      </c>
      <c r="C30">
        <v>2017</v>
      </c>
      <c r="D30" s="1">
        <v>13461152</v>
      </c>
      <c r="E30" s="3">
        <f t="shared" si="0"/>
        <v>3365288</v>
      </c>
    </row>
    <row r="31" spans="1:5" x14ac:dyDescent="0.25">
      <c r="A31" t="s">
        <v>44</v>
      </c>
      <c r="B31" t="s">
        <v>2</v>
      </c>
      <c r="C31">
        <v>2017</v>
      </c>
      <c r="D31" s="1">
        <v>53257076</v>
      </c>
      <c r="E31" s="3">
        <f t="shared" si="0"/>
        <v>13314269</v>
      </c>
    </row>
    <row r="32" spans="1:5" x14ac:dyDescent="0.25">
      <c r="A32" t="s">
        <v>45</v>
      </c>
      <c r="B32" t="s">
        <v>2</v>
      </c>
      <c r="C32">
        <v>2017</v>
      </c>
      <c r="D32" s="1">
        <v>43871591</v>
      </c>
      <c r="E32" s="3">
        <f t="shared" si="0"/>
        <v>10967897.75</v>
      </c>
    </row>
    <row r="33" spans="1:5" x14ac:dyDescent="0.25">
      <c r="A33" t="s">
        <v>46</v>
      </c>
      <c r="B33" t="s">
        <v>2</v>
      </c>
      <c r="C33">
        <v>2017</v>
      </c>
      <c r="D33" s="1">
        <v>72809</v>
      </c>
      <c r="E33" s="3">
        <f t="shared" si="0"/>
        <v>18202.25</v>
      </c>
    </row>
    <row r="34" spans="1:5" x14ac:dyDescent="0.25">
      <c r="A34" t="s">
        <v>47</v>
      </c>
      <c r="B34" t="s">
        <v>2</v>
      </c>
      <c r="C34">
        <v>2017</v>
      </c>
      <c r="D34" s="1">
        <v>134929</v>
      </c>
      <c r="E34" s="3">
        <f t="shared" si="0"/>
        <v>33732.25</v>
      </c>
    </row>
    <row r="35" spans="1:5" x14ac:dyDescent="0.25">
      <c r="A35" t="s">
        <v>48</v>
      </c>
      <c r="B35" t="s">
        <v>2</v>
      </c>
      <c r="C35">
        <v>2017</v>
      </c>
      <c r="D35" s="1">
        <v>6007199</v>
      </c>
      <c r="E35" s="3">
        <f t="shared" si="0"/>
        <v>1501799.75</v>
      </c>
    </row>
    <row r="36" spans="1:5" x14ac:dyDescent="0.25">
      <c r="A36" t="s">
        <v>49</v>
      </c>
      <c r="B36" t="s">
        <v>2</v>
      </c>
      <c r="C36">
        <v>2017</v>
      </c>
      <c r="D36" s="1">
        <v>2921947</v>
      </c>
      <c r="E36" s="3">
        <f t="shared" si="0"/>
        <v>730486.75</v>
      </c>
    </row>
    <row r="37" spans="1:5" x14ac:dyDescent="0.25">
      <c r="A37" t="s">
        <v>50</v>
      </c>
      <c r="B37" t="s">
        <v>2</v>
      </c>
      <c r="C37">
        <v>2017</v>
      </c>
      <c r="D37" s="1">
        <v>38792669</v>
      </c>
      <c r="E37" s="3">
        <f t="shared" si="0"/>
        <v>9698167.25</v>
      </c>
    </row>
    <row r="38" spans="1:5" x14ac:dyDescent="0.25">
      <c r="A38" t="s">
        <v>7</v>
      </c>
      <c r="B38" t="s">
        <v>2</v>
      </c>
      <c r="C38">
        <v>2017</v>
      </c>
      <c r="D38" s="1">
        <v>313223</v>
      </c>
      <c r="E38" s="3">
        <f t="shared" si="0"/>
        <v>78305.75</v>
      </c>
    </row>
    <row r="39" spans="1:5" x14ac:dyDescent="0.25">
      <c r="A39" t="s">
        <v>8</v>
      </c>
      <c r="B39" t="s">
        <v>2</v>
      </c>
      <c r="C39">
        <v>2017</v>
      </c>
      <c r="D39" s="1">
        <v>134618140</v>
      </c>
      <c r="E39" s="3">
        <f t="shared" si="0"/>
        <v>33654535</v>
      </c>
    </row>
    <row r="40" spans="1:5" x14ac:dyDescent="0.25">
      <c r="A40" t="s">
        <v>9</v>
      </c>
      <c r="B40" t="s">
        <v>2</v>
      </c>
      <c r="C40">
        <v>2017</v>
      </c>
      <c r="D40" s="1">
        <v>176374</v>
      </c>
      <c r="E40" s="3">
        <f t="shared" si="0"/>
        <v>44093.5</v>
      </c>
    </row>
    <row r="41" spans="1:5" x14ac:dyDescent="0.25">
      <c r="A41" t="s">
        <v>10</v>
      </c>
      <c r="B41" t="s">
        <v>2</v>
      </c>
      <c r="C41">
        <v>2017</v>
      </c>
      <c r="D41" s="1">
        <v>40120010</v>
      </c>
      <c r="E41" s="3">
        <f t="shared" si="0"/>
        <v>10030002.5</v>
      </c>
    </row>
    <row r="42" spans="1:5" x14ac:dyDescent="0.25">
      <c r="A42" t="s">
        <v>11</v>
      </c>
      <c r="B42" t="s">
        <v>2</v>
      </c>
      <c r="C42">
        <v>2017</v>
      </c>
      <c r="D42" s="1">
        <v>16423376</v>
      </c>
      <c r="E42" s="3">
        <f t="shared" si="0"/>
        <v>4105844</v>
      </c>
    </row>
    <row r="43" spans="1:5" x14ac:dyDescent="0.25">
      <c r="A43" t="s">
        <v>12</v>
      </c>
      <c r="B43" t="s">
        <v>2</v>
      </c>
      <c r="C43">
        <v>2017</v>
      </c>
      <c r="D43" s="1">
        <v>4894116</v>
      </c>
      <c r="E43" s="3">
        <f t="shared" si="0"/>
        <v>1223529</v>
      </c>
    </row>
    <row r="44" spans="1:5" x14ac:dyDescent="0.25">
      <c r="A44" t="s">
        <v>51</v>
      </c>
      <c r="B44" t="s">
        <v>2</v>
      </c>
      <c r="C44">
        <v>2017</v>
      </c>
      <c r="D44" s="1">
        <v>406331</v>
      </c>
      <c r="E44" s="3">
        <f t="shared" si="0"/>
        <v>101582.75</v>
      </c>
    </row>
    <row r="45" spans="1:5" x14ac:dyDescent="0.25">
      <c r="A45" t="s">
        <v>13</v>
      </c>
      <c r="B45" t="s">
        <v>2</v>
      </c>
      <c r="C45">
        <v>2017</v>
      </c>
      <c r="D45" s="1">
        <v>8578948</v>
      </c>
      <c r="E45" s="3">
        <f t="shared" si="0"/>
        <v>2144737</v>
      </c>
    </row>
    <row r="46" spans="1:5" x14ac:dyDescent="0.25">
      <c r="A46" t="s">
        <v>52</v>
      </c>
      <c r="B46" t="s">
        <v>2</v>
      </c>
      <c r="C46">
        <v>2017</v>
      </c>
      <c r="D46" s="1">
        <v>5477087</v>
      </c>
      <c r="E46" s="3">
        <f t="shared" si="0"/>
        <v>1369271.75</v>
      </c>
    </row>
    <row r="47" spans="1:5" x14ac:dyDescent="0.25">
      <c r="A47" t="s">
        <v>53</v>
      </c>
      <c r="B47" t="s">
        <v>2</v>
      </c>
      <c r="C47">
        <v>2017</v>
      </c>
      <c r="D47" s="1">
        <v>21268884</v>
      </c>
      <c r="E47" s="3">
        <f t="shared" si="0"/>
        <v>5317221</v>
      </c>
    </row>
    <row r="48" spans="1:5" x14ac:dyDescent="0.25">
      <c r="A48" t="s">
        <v>54</v>
      </c>
      <c r="B48" t="s">
        <v>2</v>
      </c>
      <c r="C48">
        <v>2017</v>
      </c>
      <c r="D48" s="1">
        <v>1668877</v>
      </c>
      <c r="E48" s="3">
        <f t="shared" si="0"/>
        <v>417219.25</v>
      </c>
    </row>
    <row r="49" spans="1:5" x14ac:dyDescent="0.25">
      <c r="A49" t="s">
        <v>55</v>
      </c>
      <c r="B49" t="s">
        <v>2</v>
      </c>
      <c r="C49">
        <v>2017</v>
      </c>
      <c r="D49" s="1">
        <v>178202554</v>
      </c>
      <c r="E49" s="3">
        <f t="shared" si="0"/>
        <v>44550638.5</v>
      </c>
    </row>
    <row r="50" spans="1:5" x14ac:dyDescent="0.25">
      <c r="A50" t="s">
        <v>56</v>
      </c>
      <c r="B50" t="s">
        <v>2</v>
      </c>
      <c r="C50">
        <v>2017</v>
      </c>
      <c r="D50" s="1">
        <v>11668939</v>
      </c>
      <c r="E50" s="3">
        <f t="shared" si="0"/>
        <v>2917234.75</v>
      </c>
    </row>
    <row r="51" spans="1:5" x14ac:dyDescent="0.25">
      <c r="A51" t="s">
        <v>14</v>
      </c>
      <c r="B51" t="s">
        <v>2</v>
      </c>
      <c r="C51">
        <v>2017</v>
      </c>
      <c r="D51" s="1">
        <v>5524311</v>
      </c>
      <c r="E51" s="3">
        <f t="shared" si="0"/>
        <v>1381077.75</v>
      </c>
    </row>
    <row r="52" spans="1:5" x14ac:dyDescent="0.25">
      <c r="A52" t="s">
        <v>15</v>
      </c>
      <c r="B52" t="s">
        <v>2</v>
      </c>
      <c r="C52">
        <v>2017</v>
      </c>
      <c r="D52" s="1">
        <v>6084485</v>
      </c>
      <c r="E52" s="3">
        <f t="shared" si="0"/>
        <v>1521121.25</v>
      </c>
    </row>
    <row r="53" spans="1:5" x14ac:dyDescent="0.25">
      <c r="A53" t="s">
        <v>16</v>
      </c>
      <c r="B53" t="s">
        <v>2</v>
      </c>
      <c r="C53">
        <v>2017</v>
      </c>
      <c r="D53" s="1">
        <v>4403521</v>
      </c>
      <c r="E53" s="3">
        <f t="shared" si="0"/>
        <v>1100880.25</v>
      </c>
    </row>
    <row r="55" spans="1:5" x14ac:dyDescent="0.25">
      <c r="A55" s="4" t="s">
        <v>60</v>
      </c>
      <c r="B55" s="4"/>
      <c r="C55" s="4"/>
      <c r="D55" s="5">
        <f>SUM(D2:D53)</f>
        <v>1596751733</v>
      </c>
      <c r="E55" s="6">
        <f>SUM(E2:E53)</f>
        <v>398260856.14999998</v>
      </c>
    </row>
    <row r="56" spans="1:5" x14ac:dyDescent="0.25">
      <c r="A56" s="4"/>
      <c r="B56" s="4"/>
      <c r="C56" s="4"/>
      <c r="D56" s="5"/>
      <c r="E56" s="6"/>
    </row>
    <row r="57" spans="1:5" x14ac:dyDescent="0.25">
      <c r="A57" t="s">
        <v>61</v>
      </c>
      <c r="B57" t="s">
        <v>2</v>
      </c>
      <c r="C57">
        <v>2017</v>
      </c>
      <c r="D57" s="1">
        <v>10895658</v>
      </c>
      <c r="E57" s="3">
        <f>0.1*D57</f>
        <v>1089565.8</v>
      </c>
    </row>
    <row r="58" spans="1:5" x14ac:dyDescent="0.25">
      <c r="A58" t="s">
        <v>62</v>
      </c>
      <c r="B58" t="s">
        <v>2</v>
      </c>
      <c r="C58">
        <v>2017</v>
      </c>
      <c r="D58" s="1">
        <v>138859834</v>
      </c>
      <c r="E58" s="3">
        <f>0.1*D58</f>
        <v>13885983.4</v>
      </c>
    </row>
    <row r="59" spans="1:5" x14ac:dyDescent="0.25">
      <c r="A59" t="s">
        <v>59</v>
      </c>
      <c r="B59" t="s">
        <v>2</v>
      </c>
      <c r="C59">
        <v>2017</v>
      </c>
      <c r="D59" s="8">
        <v>4017488</v>
      </c>
      <c r="E59" s="3">
        <f t="shared" ref="E59" si="1">0.1*D59</f>
        <v>401748.80000000005</v>
      </c>
    </row>
    <row r="60" spans="1:5" x14ac:dyDescent="0.25">
      <c r="A60" s="7"/>
    </row>
    <row r="61" spans="1:5" x14ac:dyDescent="0.25">
      <c r="A61" s="4" t="s">
        <v>63</v>
      </c>
      <c r="D61" s="9">
        <f>SUM(D57:D59)</f>
        <v>153772980</v>
      </c>
      <c r="E61" s="9">
        <f>SUM(E57:E59)</f>
        <v>15377298.000000002</v>
      </c>
    </row>
    <row r="63" spans="1:5" x14ac:dyDescent="0.25">
      <c r="A63" s="4" t="s">
        <v>64</v>
      </c>
      <c r="D63" s="10">
        <f>D61+D55</f>
        <v>1750524713</v>
      </c>
      <c r="E63" s="10">
        <f>E61+E55</f>
        <v>413638154.14999998</v>
      </c>
    </row>
  </sheetData>
  <hyperlinks>
    <hyperlink ref="G2" r:id="rId1" display="Source: USA Trade Online" xr:uid="{C0B12014-8FFF-4E7A-A80E-968062C8F3D9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Medical Equipment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Varas</dc:creator>
  <cp:lastModifiedBy>Jackie Varas</cp:lastModifiedBy>
  <dcterms:created xsi:type="dcterms:W3CDTF">2018-07-05T14:52:14Z</dcterms:created>
  <dcterms:modified xsi:type="dcterms:W3CDTF">2018-07-11T17:41:51Z</dcterms:modified>
</cp:coreProperties>
</file>