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actionforum-my.sharepoint.com/personal/tlee_americanactionforum_org/Documents/Documents/Trade/Looming Tariff Increases/"/>
    </mc:Choice>
  </mc:AlternateContent>
  <xr:revisionPtr revIDLastSave="0" documentId="8_{1DFD0AC3-65B7-4B48-B277-70B52963A7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ime Series" sheetId="2" r:id="rId1"/>
    <sheet name="Consumer Cost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" i="2"/>
</calcChain>
</file>

<file path=xl/sharedStrings.xml><?xml version="1.0" encoding="utf-8"?>
<sst xmlns="http://schemas.openxmlformats.org/spreadsheetml/2006/main" count="99" uniqueCount="52">
  <si>
    <t/>
  </si>
  <si>
    <t>HTS Number</t>
  </si>
  <si>
    <t>Description</t>
  </si>
  <si>
    <t>Year 2017</t>
  </si>
  <si>
    <t>Year 2018</t>
  </si>
  <si>
    <t>Year 2019</t>
  </si>
  <si>
    <t>3304.10.00</t>
  </si>
  <si>
    <t>Lip make-up preparations</t>
  </si>
  <si>
    <t>3304.20.00</t>
  </si>
  <si>
    <t>Eye make-up preparations</t>
  </si>
  <si>
    <t>3304.30.00</t>
  </si>
  <si>
    <t>Manicure or pedicure preparations</t>
  </si>
  <si>
    <t>3304.91.00</t>
  </si>
  <si>
    <t>Beauty or make-up powders, whether or not compressed</t>
  </si>
  <si>
    <t>3304.99.50</t>
  </si>
  <si>
    <t>Beauty or make-up preparations &amp; preparations for the care of the skin, excl. medicaments but incl. sunscreen or sun tan preparations, nesoi</t>
  </si>
  <si>
    <t>3401.11.10</t>
  </si>
  <si>
    <t>Castile soap in the form of bars, cakes or molded pieces or shapes</t>
  </si>
  <si>
    <t>3401.11.50</t>
  </si>
  <si>
    <t>Soap, nesoi; organic surface-active products used as soap, in bars, cakes, pieces, soap-impregnated paper, wadding, felt, for toilet use</t>
  </si>
  <si>
    <t>3401.19.00</t>
  </si>
  <si>
    <t>Soap; organic surface-active products used as soap, in bars, cakes, pieces; soap-impregnated paper, wadding, felt, not for toilet use</t>
  </si>
  <si>
    <t>3401.20.00</t>
  </si>
  <si>
    <t>Soap, not in the form of bars, cakes, molded pieces or shapes</t>
  </si>
  <si>
    <t>3401.30.10</t>
  </si>
  <si>
    <t>Organic surface-active products for wash skin, in liquid or cream, contain any aromatic/mod aromatic surface-active agent, put up for retail</t>
  </si>
  <si>
    <t>3401.30.50</t>
  </si>
  <si>
    <t>Organic surface-active products and preparations for washing the skin, in liquid or cream form, put up for retail sale, nesoi</t>
  </si>
  <si>
    <t>4202.21.30</t>
  </si>
  <si>
    <t>Handbags, with or without shoulder strap or without handle, with outer surface of reptile leather</t>
  </si>
  <si>
    <t>4202.21.60</t>
  </si>
  <si>
    <t>Handbags, with or without shoulder strap or without handle, with outer surface of leather, composition or patent leather, nesoi, n/o $20 ea.</t>
  </si>
  <si>
    <t>4202.21.90</t>
  </si>
  <si>
    <t>Handbags, with or without shoulder strap or without handle, with outer surface of leather, composition or patent leather, nesoi, over $20 ea.</t>
  </si>
  <si>
    <t>4202.22.15</t>
  </si>
  <si>
    <t>Handbags, with or without shoulder straps or without handle, with outer surface of sheeting of plastics</t>
  </si>
  <si>
    <t>4202.22.40</t>
  </si>
  <si>
    <t>Handbags with or without shoulder strap or without handle, with outer surface of textile materials, wholly or in part of braid, nesoi</t>
  </si>
  <si>
    <t>4202.22.45</t>
  </si>
  <si>
    <t>Handbags with or without shoulder strap or without handle, with outer surface of cotton, not of pile or tufted construction or braid</t>
  </si>
  <si>
    <t>4202.22.60</t>
  </si>
  <si>
    <t>Handbags with or w/o shoulder strap or w/o handle, outer surface of veg. fibers, exc. cotton, not of pile or tufted construction or braid</t>
  </si>
  <si>
    <t>4202.22.70</t>
  </si>
  <si>
    <t>Handbags with or w/o shoulder strap or w/o handle, with outer surface containing 85% or more of silk, not braided</t>
  </si>
  <si>
    <t>4202.22.81</t>
  </si>
  <si>
    <t>Handbags with or without shoulder strap or without handle, with outer surface of MMF materials</t>
  </si>
  <si>
    <t>4202.22.89</t>
  </si>
  <si>
    <t>Handbags with or without shoulder strap or without handle, with outer surface of textile materials nesoi</t>
  </si>
  <si>
    <t>Percent Change 2017 to 2018</t>
  </si>
  <si>
    <t>Percent Change 2018 to 2019</t>
  </si>
  <si>
    <t>Total</t>
  </si>
  <si>
    <t>Additional Cost Burden from Tariffs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</si>
</sst>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"/>
  </numFmts>
  <fonts count="5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49" fontId="0" fillId="0" borderId="0" xfId="0" applyNumberFormat="1"/>
    <xf numFmtId="3" fontId="0" fillId="0" borderId="0" xfId="0" applyNumberFormat="1"/>
    <xf numFmtId="49" fontId="1" fillId="0" borderId="0" xfId="0" applyNumberFormat="1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10" fontId="0" fillId="2" borderId="0" xfId="0" applyNumberFormat="1" applyFill="1"/>
    <xf numFmtId="0" fontId="0" fillId="2" borderId="0" xfId="0" applyFill="1"/>
    <xf numFmtId="49" fontId="1" fillId="0" borderId="0" xfId="1" applyNumberFormat="1" applyFont="1" applyAlignment="1">
      <alignment horizontal="center"/>
    </xf>
    <xf numFmtId="0" fontId="3" fillId="2" borderId="0" xfId="0" applyFont="1" applyFill="1"/>
    <xf numFmtId="49" fontId="2" fillId="0" borderId="0" xfId="1" applyNumberFormat="1"/>
    <xf numFmtId="165" fontId="2" fillId="0" borderId="0" xfId="1" applyNumberFormat="1"/>
    <xf numFmtId="165" fontId="0" fillId="2" borderId="0" xfId="0" applyNumberFormat="1" applyFill="1"/>
    <xf numFmtId="0" fontId="4" fillId="0" borderId="0" xfId="1" applyFont="1"/>
  </cellXfs>
  <cellStyles count="2">
    <cellStyle name="Normal" xfId="0" builtinId="0"/>
    <cellStyle name="Normal 2" xfId="1" xr:uid="{C3F2E76C-A83A-489A-B6F0-295980C5B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workbookViewId="0">
      <selection activeCell="G6" sqref="G6"/>
    </sheetView>
  </sheetViews>
  <sheetFormatPr defaultRowHeight="15" x14ac:dyDescent="0.25"/>
  <cols>
    <col min="1" max="1" width="12.85546875" customWidth="1"/>
    <col min="2" max="2" width="25" customWidth="1"/>
    <col min="3" max="4" width="14.42578125" customWidth="1"/>
    <col min="5" max="5" width="24.85546875" style="6" customWidth="1"/>
    <col min="6" max="6" width="14.42578125" customWidth="1"/>
    <col min="7" max="7" width="23.5703125" style="6" customWidth="1"/>
  </cols>
  <sheetData>
    <row r="1" spans="1:7" x14ac:dyDescent="0.25">
      <c r="A1" s="3" t="s">
        <v>1</v>
      </c>
      <c r="B1" s="3" t="s">
        <v>2</v>
      </c>
      <c r="C1" s="3" t="s">
        <v>3</v>
      </c>
      <c r="D1" s="3" t="s">
        <v>4</v>
      </c>
      <c r="E1" s="4" t="s">
        <v>48</v>
      </c>
      <c r="F1" s="3" t="s">
        <v>5</v>
      </c>
      <c r="G1" s="4" t="s">
        <v>49</v>
      </c>
    </row>
    <row r="2" spans="1:7" x14ac:dyDescent="0.25">
      <c r="A2" s="1" t="s">
        <v>6</v>
      </c>
      <c r="B2" s="1" t="s">
        <v>7</v>
      </c>
      <c r="C2" s="2">
        <v>83029062</v>
      </c>
      <c r="D2" s="2">
        <v>83768815</v>
      </c>
      <c r="E2" s="5">
        <f>(D2-C2)/C2</f>
        <v>8.9095671103691376E-3</v>
      </c>
      <c r="F2" s="2">
        <v>72073395</v>
      </c>
      <c r="G2" s="5">
        <f>(F2-D2)/D2</f>
        <v>-0.13961544042374241</v>
      </c>
    </row>
    <row r="3" spans="1:7" x14ac:dyDescent="0.25">
      <c r="A3" s="1" t="s">
        <v>8</v>
      </c>
      <c r="B3" s="1" t="s">
        <v>9</v>
      </c>
      <c r="C3" s="2">
        <v>83491675</v>
      </c>
      <c r="D3" s="2">
        <v>85774156</v>
      </c>
      <c r="E3" s="5">
        <f t="shared" ref="E3:E23" si="0">(D3-C3)/C3</f>
        <v>2.7337827394168342E-2</v>
      </c>
      <c r="F3" s="2">
        <v>84660607</v>
      </c>
      <c r="G3" s="5">
        <f t="shared" ref="G3:G23" si="1">(F3-D3)/D3</f>
        <v>-1.2982337010695856E-2</v>
      </c>
    </row>
    <row r="4" spans="1:7" x14ac:dyDescent="0.25">
      <c r="A4" s="1" t="s">
        <v>10</v>
      </c>
      <c r="B4" s="1" t="s">
        <v>11</v>
      </c>
      <c r="C4" s="2">
        <v>9502258</v>
      </c>
      <c r="D4" s="2">
        <v>7853627</v>
      </c>
      <c r="E4" s="5">
        <f t="shared" si="0"/>
        <v>-0.1734988673218513</v>
      </c>
      <c r="F4" s="2">
        <v>4945954</v>
      </c>
      <c r="G4" s="5">
        <f t="shared" si="1"/>
        <v>-0.3702331419610328</v>
      </c>
    </row>
    <row r="5" spans="1:7" x14ac:dyDescent="0.25">
      <c r="A5" s="1" t="s">
        <v>12</v>
      </c>
      <c r="B5" s="1" t="s">
        <v>13</v>
      </c>
      <c r="C5" s="2">
        <v>28173389</v>
      </c>
      <c r="D5" s="2">
        <v>26942685</v>
      </c>
      <c r="E5" s="5">
        <f t="shared" si="0"/>
        <v>-4.3683207582871905E-2</v>
      </c>
      <c r="F5" s="2">
        <v>27742641</v>
      </c>
      <c r="G5" s="5">
        <f t="shared" si="1"/>
        <v>2.9691027453277206E-2</v>
      </c>
    </row>
    <row r="6" spans="1:7" x14ac:dyDescent="0.25">
      <c r="A6" s="1" t="s">
        <v>14</v>
      </c>
      <c r="B6" s="1" t="s">
        <v>15</v>
      </c>
      <c r="C6" s="2">
        <v>623794827</v>
      </c>
      <c r="D6" s="2">
        <v>715019178</v>
      </c>
      <c r="E6" s="5">
        <f t="shared" si="0"/>
        <v>0.14624095464004225</v>
      </c>
      <c r="F6" s="2">
        <v>627740843</v>
      </c>
      <c r="G6" s="5">
        <f t="shared" si="1"/>
        <v>-0.12206432734311919</v>
      </c>
    </row>
    <row r="7" spans="1:7" x14ac:dyDescent="0.25">
      <c r="A7" s="1" t="s">
        <v>16</v>
      </c>
      <c r="B7" s="1" t="s">
        <v>17</v>
      </c>
      <c r="C7" s="2">
        <v>2765481</v>
      </c>
      <c r="D7" s="2">
        <v>4790970</v>
      </c>
      <c r="E7" s="5">
        <f t="shared" si="0"/>
        <v>0.7324183387989287</v>
      </c>
      <c r="F7" s="2">
        <v>6470797</v>
      </c>
      <c r="G7" s="5">
        <f t="shared" si="1"/>
        <v>0.35062356892236851</v>
      </c>
    </row>
    <row r="8" spans="1:7" x14ac:dyDescent="0.25">
      <c r="A8" s="1" t="s">
        <v>18</v>
      </c>
      <c r="B8" s="1" t="s">
        <v>19</v>
      </c>
      <c r="C8" s="2">
        <v>7532124</v>
      </c>
      <c r="D8" s="2">
        <v>8160198</v>
      </c>
      <c r="E8" s="5">
        <f t="shared" si="0"/>
        <v>8.3386040909576103E-2</v>
      </c>
      <c r="F8" s="2">
        <v>6576890</v>
      </c>
      <c r="G8" s="5">
        <f t="shared" si="1"/>
        <v>-0.19402813510162376</v>
      </c>
    </row>
    <row r="9" spans="1:7" x14ac:dyDescent="0.25">
      <c r="A9" s="1" t="s">
        <v>20</v>
      </c>
      <c r="B9" s="1" t="s">
        <v>21</v>
      </c>
      <c r="C9" s="2">
        <v>681003</v>
      </c>
      <c r="D9" s="2">
        <v>584850</v>
      </c>
      <c r="E9" s="5">
        <f t="shared" si="0"/>
        <v>-0.14119321060259646</v>
      </c>
      <c r="F9" s="2">
        <v>1087056</v>
      </c>
      <c r="G9" s="5">
        <f t="shared" si="1"/>
        <v>0.85869197230058991</v>
      </c>
    </row>
    <row r="10" spans="1:7" x14ac:dyDescent="0.25">
      <c r="A10" s="1" t="s">
        <v>22</v>
      </c>
      <c r="B10" s="1" t="s">
        <v>23</v>
      </c>
      <c r="C10" s="2">
        <v>3864186</v>
      </c>
      <c r="D10" s="2">
        <v>4476135</v>
      </c>
      <c r="E10" s="5">
        <f t="shared" si="0"/>
        <v>0.15836427128507788</v>
      </c>
      <c r="F10" s="2">
        <v>5292928</v>
      </c>
      <c r="G10" s="5">
        <f t="shared" si="1"/>
        <v>0.18247729346858393</v>
      </c>
    </row>
    <row r="11" spans="1:7" x14ac:dyDescent="0.25">
      <c r="A11" s="1" t="s">
        <v>24</v>
      </c>
      <c r="B11" s="1" t="s">
        <v>25</v>
      </c>
      <c r="C11" s="2">
        <v>359560</v>
      </c>
      <c r="D11" s="2">
        <v>633630</v>
      </c>
      <c r="E11" s="5">
        <f t="shared" si="0"/>
        <v>0.76223717877405717</v>
      </c>
      <c r="F11" s="2">
        <v>525890</v>
      </c>
      <c r="G11" s="5">
        <f t="shared" si="1"/>
        <v>-0.17003614096554773</v>
      </c>
    </row>
    <row r="12" spans="1:7" x14ac:dyDescent="0.25">
      <c r="A12" s="1" t="s">
        <v>26</v>
      </c>
      <c r="B12" s="1" t="s">
        <v>27</v>
      </c>
      <c r="C12" s="2">
        <v>15635026</v>
      </c>
      <c r="D12" s="2">
        <v>14764087</v>
      </c>
      <c r="E12" s="5">
        <f t="shared" si="0"/>
        <v>-5.5704352522343105E-2</v>
      </c>
      <c r="F12" s="2">
        <v>16150004</v>
      </c>
      <c r="G12" s="5">
        <f t="shared" si="1"/>
        <v>9.3870823167053946E-2</v>
      </c>
    </row>
    <row r="13" spans="1:7" x14ac:dyDescent="0.25">
      <c r="A13" s="1" t="s">
        <v>28</v>
      </c>
      <c r="B13" s="1" t="s">
        <v>29</v>
      </c>
      <c r="C13" s="2">
        <v>28717211</v>
      </c>
      <c r="D13" s="2">
        <v>34952374</v>
      </c>
      <c r="E13" s="5">
        <f t="shared" si="0"/>
        <v>0.21712286057305497</v>
      </c>
      <c r="F13" s="2">
        <v>40340727</v>
      </c>
      <c r="G13" s="5">
        <f t="shared" si="1"/>
        <v>0.15416271867541817</v>
      </c>
    </row>
    <row r="14" spans="1:7" x14ac:dyDescent="0.25">
      <c r="A14" s="1" t="s">
        <v>30</v>
      </c>
      <c r="B14" s="1" t="s">
        <v>31</v>
      </c>
      <c r="C14" s="2">
        <v>9862</v>
      </c>
      <c r="D14" s="2">
        <v>23709</v>
      </c>
      <c r="E14" s="5">
        <f t="shared" si="0"/>
        <v>1.4040762522814845</v>
      </c>
      <c r="F14" s="2">
        <v>65504</v>
      </c>
      <c r="G14" s="5">
        <f t="shared" si="1"/>
        <v>1.7628326795731579</v>
      </c>
    </row>
    <row r="15" spans="1:7" x14ac:dyDescent="0.25">
      <c r="A15" s="1" t="s">
        <v>32</v>
      </c>
      <c r="B15" s="1" t="s">
        <v>33</v>
      </c>
      <c r="C15" s="2">
        <v>193645784</v>
      </c>
      <c r="D15" s="2">
        <v>235759049</v>
      </c>
      <c r="E15" s="5">
        <f t="shared" si="0"/>
        <v>0.21747576492550955</v>
      </c>
      <c r="F15" s="2">
        <v>254364799</v>
      </c>
      <c r="G15" s="5">
        <f t="shared" si="1"/>
        <v>7.8918497843109295E-2</v>
      </c>
    </row>
    <row r="16" spans="1:7" x14ac:dyDescent="0.25">
      <c r="A16" s="1" t="s">
        <v>34</v>
      </c>
      <c r="B16" s="1" t="s">
        <v>35</v>
      </c>
      <c r="C16" s="2">
        <v>100894063</v>
      </c>
      <c r="D16" s="2">
        <v>122976083</v>
      </c>
      <c r="E16" s="5">
        <f t="shared" si="0"/>
        <v>0.21886342311340956</v>
      </c>
      <c r="F16" s="2">
        <v>131841036</v>
      </c>
      <c r="G16" s="5">
        <f t="shared" si="1"/>
        <v>7.2086805692127956E-2</v>
      </c>
    </row>
    <row r="17" spans="1:7" x14ac:dyDescent="0.25">
      <c r="A17" s="1" t="s">
        <v>36</v>
      </c>
      <c r="B17" s="1" t="s">
        <v>37</v>
      </c>
      <c r="C17" s="2">
        <v>2048483</v>
      </c>
      <c r="D17" s="2">
        <v>3530930</v>
      </c>
      <c r="E17" s="5">
        <f t="shared" si="0"/>
        <v>0.7236804015459245</v>
      </c>
      <c r="F17" s="2">
        <v>3443998</v>
      </c>
      <c r="G17" s="5">
        <f t="shared" si="1"/>
        <v>-2.4620142568671708E-2</v>
      </c>
    </row>
    <row r="18" spans="1:7" x14ac:dyDescent="0.25">
      <c r="A18" s="1" t="s">
        <v>38</v>
      </c>
      <c r="B18" s="1" t="s">
        <v>39</v>
      </c>
      <c r="C18" s="2">
        <v>4832537</v>
      </c>
      <c r="D18" s="2">
        <v>4840745</v>
      </c>
      <c r="E18" s="5">
        <f t="shared" si="0"/>
        <v>1.6984867368837527E-3</v>
      </c>
      <c r="F18" s="2">
        <v>7851087</v>
      </c>
      <c r="G18" s="5">
        <f t="shared" si="1"/>
        <v>0.62187576499071939</v>
      </c>
    </row>
    <row r="19" spans="1:7" x14ac:dyDescent="0.25">
      <c r="A19" s="1" t="s">
        <v>40</v>
      </c>
      <c r="B19" s="1" t="s">
        <v>41</v>
      </c>
      <c r="C19" s="2">
        <v>312541</v>
      </c>
      <c r="D19" s="2">
        <v>484458</v>
      </c>
      <c r="E19" s="5">
        <f t="shared" si="0"/>
        <v>0.55006223183518321</v>
      </c>
      <c r="F19" s="2">
        <v>318164</v>
      </c>
      <c r="G19" s="5">
        <f t="shared" si="1"/>
        <v>-0.34325782627183365</v>
      </c>
    </row>
    <row r="20" spans="1:7" x14ac:dyDescent="0.25">
      <c r="A20" s="1" t="s">
        <v>42</v>
      </c>
      <c r="B20" s="1" t="s">
        <v>43</v>
      </c>
      <c r="C20" s="2">
        <v>125241</v>
      </c>
      <c r="D20" s="2">
        <v>92320</v>
      </c>
      <c r="E20" s="5">
        <f t="shared" si="0"/>
        <v>-0.26286120359946025</v>
      </c>
      <c r="F20" s="2">
        <v>259222</v>
      </c>
      <c r="G20" s="5">
        <f t="shared" si="1"/>
        <v>1.8078639514731369</v>
      </c>
    </row>
    <row r="21" spans="1:7" x14ac:dyDescent="0.25">
      <c r="A21" s="1" t="s">
        <v>44</v>
      </c>
      <c r="B21" s="1" t="s">
        <v>45</v>
      </c>
      <c r="C21" s="2">
        <v>1956608</v>
      </c>
      <c r="D21" s="2">
        <v>1675343</v>
      </c>
      <c r="E21" s="5">
        <f t="shared" si="0"/>
        <v>-0.14375132883030223</v>
      </c>
      <c r="F21" s="2">
        <v>3765897</v>
      </c>
      <c r="G21" s="5">
        <f t="shared" si="1"/>
        <v>1.2478364132001627</v>
      </c>
    </row>
    <row r="22" spans="1:7" x14ac:dyDescent="0.25">
      <c r="A22" s="1" t="s">
        <v>46</v>
      </c>
      <c r="B22" s="1" t="s">
        <v>47</v>
      </c>
      <c r="C22" s="2">
        <v>1052393</v>
      </c>
      <c r="D22" s="2">
        <v>2271944</v>
      </c>
      <c r="E22" s="5">
        <f t="shared" si="0"/>
        <v>1.1588361002021108</v>
      </c>
      <c r="F22" s="2">
        <v>1752906</v>
      </c>
      <c r="G22" s="5">
        <f t="shared" si="1"/>
        <v>-0.22845545488797259</v>
      </c>
    </row>
    <row r="23" spans="1:7" x14ac:dyDescent="0.25">
      <c r="A23" s="1" t="s">
        <v>50</v>
      </c>
      <c r="B23" s="1" t="s">
        <v>0</v>
      </c>
      <c r="C23" s="2">
        <v>1192423314</v>
      </c>
      <c r="D23" s="2">
        <v>1359375286</v>
      </c>
      <c r="E23" s="5">
        <f t="shared" si="0"/>
        <v>0.14001065732265613</v>
      </c>
      <c r="F23" s="2">
        <v>1297270345</v>
      </c>
      <c r="G23" s="5">
        <f t="shared" si="1"/>
        <v>-4.5686383767315306E-2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8260-2BA7-42F4-BBD5-043EBFDF4455}">
  <dimension ref="A1:D23"/>
  <sheetViews>
    <sheetView workbookViewId="0">
      <selection activeCell="G19" sqref="G19"/>
    </sheetView>
  </sheetViews>
  <sheetFormatPr defaultRowHeight="15" x14ac:dyDescent="0.25"/>
  <cols>
    <col min="3" max="3" width="14" customWidth="1"/>
    <col min="4" max="4" width="13" customWidth="1"/>
  </cols>
  <sheetData>
    <row r="1" spans="1:4" x14ac:dyDescent="0.25">
      <c r="A1" s="7" t="s">
        <v>1</v>
      </c>
      <c r="B1" s="7" t="s">
        <v>2</v>
      </c>
      <c r="C1" s="7" t="s">
        <v>5</v>
      </c>
      <c r="D1" s="8" t="s">
        <v>51</v>
      </c>
    </row>
    <row r="2" spans="1:4" x14ac:dyDescent="0.25">
      <c r="A2" s="9" t="s">
        <v>6</v>
      </c>
      <c r="B2" s="9" t="s">
        <v>7</v>
      </c>
      <c r="C2" s="10">
        <v>72079132</v>
      </c>
      <c r="D2" s="11">
        <f>C2*0.25</f>
        <v>18019783</v>
      </c>
    </row>
    <row r="3" spans="1:4" x14ac:dyDescent="0.25">
      <c r="A3" s="9" t="s">
        <v>8</v>
      </c>
      <c r="B3" s="9" t="s">
        <v>9</v>
      </c>
      <c r="C3" s="10">
        <v>84820673</v>
      </c>
      <c r="D3" s="11">
        <f t="shared" ref="D3:D23" si="0">C3*0.25</f>
        <v>21205168.25</v>
      </c>
    </row>
    <row r="4" spans="1:4" x14ac:dyDescent="0.25">
      <c r="A4" s="9" t="s">
        <v>10</v>
      </c>
      <c r="B4" s="9" t="s">
        <v>11</v>
      </c>
      <c r="C4" s="10">
        <v>4945954</v>
      </c>
      <c r="D4" s="11">
        <f t="shared" si="0"/>
        <v>1236488.5</v>
      </c>
    </row>
    <row r="5" spans="1:4" x14ac:dyDescent="0.25">
      <c r="A5" s="9" t="s">
        <v>12</v>
      </c>
      <c r="B5" s="9" t="s">
        <v>13</v>
      </c>
      <c r="C5" s="10">
        <v>27746478</v>
      </c>
      <c r="D5" s="11">
        <f t="shared" si="0"/>
        <v>6936619.5</v>
      </c>
    </row>
    <row r="6" spans="1:4" x14ac:dyDescent="0.25">
      <c r="A6" s="9" t="s">
        <v>14</v>
      </c>
      <c r="B6" s="9" t="s">
        <v>15</v>
      </c>
      <c r="C6" s="10">
        <v>627805755</v>
      </c>
      <c r="D6" s="11">
        <f t="shared" si="0"/>
        <v>156951438.75</v>
      </c>
    </row>
    <row r="7" spans="1:4" x14ac:dyDescent="0.25">
      <c r="A7" s="9" t="s">
        <v>16</v>
      </c>
      <c r="B7" s="9" t="s">
        <v>17</v>
      </c>
      <c r="C7" s="10">
        <v>6470797</v>
      </c>
      <c r="D7" s="11">
        <f t="shared" si="0"/>
        <v>1617699.25</v>
      </c>
    </row>
    <row r="8" spans="1:4" x14ac:dyDescent="0.25">
      <c r="A8" s="9" t="s">
        <v>18</v>
      </c>
      <c r="B8" s="9" t="s">
        <v>19</v>
      </c>
      <c r="C8" s="10">
        <v>6407337</v>
      </c>
      <c r="D8" s="11">
        <f t="shared" si="0"/>
        <v>1601834.25</v>
      </c>
    </row>
    <row r="9" spans="1:4" x14ac:dyDescent="0.25">
      <c r="A9" s="9" t="s">
        <v>20</v>
      </c>
      <c r="B9" s="9" t="s">
        <v>21</v>
      </c>
      <c r="C9" s="10">
        <v>1087056</v>
      </c>
      <c r="D9" s="11">
        <f t="shared" si="0"/>
        <v>271764</v>
      </c>
    </row>
    <row r="10" spans="1:4" x14ac:dyDescent="0.25">
      <c r="A10" s="9" t="s">
        <v>22</v>
      </c>
      <c r="B10" s="9" t="s">
        <v>23</v>
      </c>
      <c r="C10" s="10">
        <v>5292928</v>
      </c>
      <c r="D10" s="11">
        <f t="shared" si="0"/>
        <v>1323232</v>
      </c>
    </row>
    <row r="11" spans="1:4" x14ac:dyDescent="0.25">
      <c r="A11" s="9" t="s">
        <v>24</v>
      </c>
      <c r="B11" s="9" t="s">
        <v>25</v>
      </c>
      <c r="C11" s="10">
        <v>525890</v>
      </c>
      <c r="D11" s="11">
        <f t="shared" si="0"/>
        <v>131472.5</v>
      </c>
    </row>
    <row r="12" spans="1:4" x14ac:dyDescent="0.25">
      <c r="A12" s="9" t="s">
        <v>26</v>
      </c>
      <c r="B12" s="9" t="s">
        <v>27</v>
      </c>
      <c r="C12" s="10">
        <v>16163242</v>
      </c>
      <c r="D12" s="11">
        <f t="shared" si="0"/>
        <v>4040810.5</v>
      </c>
    </row>
    <row r="13" spans="1:4" x14ac:dyDescent="0.25">
      <c r="A13" s="9" t="s">
        <v>28</v>
      </c>
      <c r="B13" s="9" t="s">
        <v>29</v>
      </c>
      <c r="C13" s="10">
        <v>40340727</v>
      </c>
      <c r="D13" s="11">
        <f t="shared" si="0"/>
        <v>10085181.75</v>
      </c>
    </row>
    <row r="14" spans="1:4" x14ac:dyDescent="0.25">
      <c r="A14" s="9" t="s">
        <v>30</v>
      </c>
      <c r="B14" s="9" t="s">
        <v>31</v>
      </c>
      <c r="C14" s="10">
        <v>65504</v>
      </c>
      <c r="D14" s="11">
        <f t="shared" si="0"/>
        <v>16376</v>
      </c>
    </row>
    <row r="15" spans="1:4" x14ac:dyDescent="0.25">
      <c r="A15" s="9" t="s">
        <v>32</v>
      </c>
      <c r="B15" s="9" t="s">
        <v>33</v>
      </c>
      <c r="C15" s="10">
        <v>254354253</v>
      </c>
      <c r="D15" s="11">
        <f t="shared" si="0"/>
        <v>63588563.25</v>
      </c>
    </row>
    <row r="16" spans="1:4" x14ac:dyDescent="0.25">
      <c r="A16" s="9" t="s">
        <v>34</v>
      </c>
      <c r="B16" s="9" t="s">
        <v>35</v>
      </c>
      <c r="C16" s="10">
        <v>131824950</v>
      </c>
      <c r="D16" s="11">
        <f t="shared" si="0"/>
        <v>32956237.5</v>
      </c>
    </row>
    <row r="17" spans="1:4" x14ac:dyDescent="0.25">
      <c r="A17" s="9" t="s">
        <v>36</v>
      </c>
      <c r="B17" s="9" t="s">
        <v>37</v>
      </c>
      <c r="C17" s="10">
        <v>3444864</v>
      </c>
      <c r="D17" s="11">
        <f t="shared" si="0"/>
        <v>861216</v>
      </c>
    </row>
    <row r="18" spans="1:4" x14ac:dyDescent="0.25">
      <c r="A18" s="9" t="s">
        <v>38</v>
      </c>
      <c r="B18" s="9" t="s">
        <v>39</v>
      </c>
      <c r="C18" s="10">
        <v>7851087</v>
      </c>
      <c r="D18" s="11">
        <f t="shared" si="0"/>
        <v>1962771.75</v>
      </c>
    </row>
    <row r="19" spans="1:4" x14ac:dyDescent="0.25">
      <c r="A19" s="9" t="s">
        <v>40</v>
      </c>
      <c r="B19" s="9" t="s">
        <v>41</v>
      </c>
      <c r="C19" s="10">
        <v>318164</v>
      </c>
      <c r="D19" s="11">
        <f t="shared" si="0"/>
        <v>79541</v>
      </c>
    </row>
    <row r="20" spans="1:4" x14ac:dyDescent="0.25">
      <c r="A20" s="9" t="s">
        <v>42</v>
      </c>
      <c r="B20" s="9" t="s">
        <v>43</v>
      </c>
      <c r="C20" s="10">
        <v>259222</v>
      </c>
      <c r="D20" s="11">
        <f t="shared" si="0"/>
        <v>64805.5</v>
      </c>
    </row>
    <row r="21" spans="1:4" x14ac:dyDescent="0.25">
      <c r="A21" s="9" t="s">
        <v>44</v>
      </c>
      <c r="B21" s="9" t="s">
        <v>45</v>
      </c>
      <c r="C21" s="10">
        <v>3760331</v>
      </c>
      <c r="D21" s="11">
        <f t="shared" si="0"/>
        <v>940082.75</v>
      </c>
    </row>
    <row r="22" spans="1:4" x14ac:dyDescent="0.25">
      <c r="A22" s="9" t="s">
        <v>46</v>
      </c>
      <c r="B22" s="9" t="s">
        <v>47</v>
      </c>
      <c r="C22" s="10">
        <v>1752906</v>
      </c>
      <c r="D22" s="11">
        <f t="shared" si="0"/>
        <v>438226.5</v>
      </c>
    </row>
    <row r="23" spans="1:4" x14ac:dyDescent="0.25">
      <c r="A23" s="12" t="s">
        <v>50</v>
      </c>
      <c r="B23" s="9" t="s">
        <v>0</v>
      </c>
      <c r="C23" s="10">
        <v>1297317250</v>
      </c>
      <c r="D23" s="11">
        <f t="shared" si="0"/>
        <v>324329312.5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8C40878F9E04C9ED5379469908055" ma:contentTypeVersion="13" ma:contentTypeDescription="Create a new document." ma:contentTypeScope="" ma:versionID="b8d9f6f248b42a59811d625f7eb877cb">
  <xsd:schema xmlns:xsd="http://www.w3.org/2001/XMLSchema" xmlns:xs="http://www.w3.org/2001/XMLSchema" xmlns:p="http://schemas.microsoft.com/office/2006/metadata/properties" xmlns:ns1="http://schemas.microsoft.com/sharepoint/v3" xmlns:ns3="b8129eaa-daee-4d10-8d06-6408223c9e3f" xmlns:ns4="f3799d7c-ee2c-4ba4-a8e5-37ad73f747c3" targetNamespace="http://schemas.microsoft.com/office/2006/metadata/properties" ma:root="true" ma:fieldsID="0f5f0e44c220a38e84ed8cba5aca236f" ns1:_="" ns3:_="" ns4:_="">
    <xsd:import namespace="http://schemas.microsoft.com/sharepoint/v3"/>
    <xsd:import namespace="b8129eaa-daee-4d10-8d06-6408223c9e3f"/>
    <xsd:import namespace="f3799d7c-ee2c-4ba4-a8e5-37ad73f747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9eaa-daee-4d10-8d06-6408223c9e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99d7c-ee2c-4ba4-a8e5-37ad73f747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DD0BD9-09B8-4258-8F0C-2556C5E8C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129eaa-daee-4d10-8d06-6408223c9e3f"/>
    <ds:schemaRef ds:uri="f3799d7c-ee2c-4ba4-a8e5-37ad73f74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261BAC-D82A-486A-BE0D-B97E5E86D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4FE1CF-07D7-48C6-8B03-2183B3E2FC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Series</vt:lpstr>
      <vt:lpstr>Consumer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 Lee</cp:lastModifiedBy>
  <dcterms:created xsi:type="dcterms:W3CDTF">2020-07-22T13:57:29Z</dcterms:created>
  <dcterms:modified xsi:type="dcterms:W3CDTF">2020-07-22T15:44:20Z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0x0101007C88C40878F9E04C9ED5379469908055</vt:lpwstr>
  </property>
</Properties>
</file>