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ericanactionforum-my.sharepoint.com/personal/tlee_americanactionforum_org/Documents/Documents/Coronavirus/"/>
    </mc:Choice>
  </mc:AlternateContent>
  <xr:revisionPtr revIDLastSave="32" documentId="8_{6FA01B8F-5C4A-4457-8494-2D2BE358C7F0}" xr6:coauthVersionLast="46" xr6:coauthVersionMax="46" xr10:uidLastSave="{3F35CCC9-134D-47B7-95DE-0A42A8217FAD}"/>
  <bookViews>
    <workbookView xWindow="-120" yWindow="-120" windowWidth="20730" windowHeight="11160" xr2:uid="{E17AB2B5-0532-4D4C-887C-72815032A93F}"/>
  </bookViews>
  <sheets>
    <sheet name="Sheet1" sheetId="3" r:id="rId1"/>
    <sheet name="Sheet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3" l="1"/>
  <c r="O7" i="3"/>
  <c r="C2" i="3"/>
  <c r="E2" i="3" s="1"/>
  <c r="F2" i="3" s="1"/>
  <c r="H2" i="3" s="1"/>
  <c r="P2" i="3"/>
  <c r="P7" i="3" l="1"/>
  <c r="R7" i="3" s="1"/>
  <c r="C52" i="3"/>
  <c r="E52" i="3" s="1"/>
  <c r="F52" i="3" s="1"/>
  <c r="H52" i="3" s="1"/>
  <c r="C51" i="3"/>
  <c r="E51" i="3" s="1"/>
  <c r="F51" i="3" s="1"/>
  <c r="H51" i="3" s="1"/>
  <c r="C50" i="3"/>
  <c r="E50" i="3" s="1"/>
  <c r="F50" i="3" s="1"/>
  <c r="H50" i="3" s="1"/>
  <c r="C49" i="3"/>
  <c r="E49" i="3" s="1"/>
  <c r="F49" i="3" s="1"/>
  <c r="H49" i="3" s="1"/>
  <c r="C48" i="3"/>
  <c r="E48" i="3" s="1"/>
  <c r="F48" i="3" s="1"/>
  <c r="H48" i="3" s="1"/>
  <c r="C47" i="3"/>
  <c r="E47" i="3" s="1"/>
  <c r="F47" i="3" s="1"/>
  <c r="H47" i="3" s="1"/>
  <c r="C46" i="3"/>
  <c r="E46" i="3" s="1"/>
  <c r="F46" i="3" s="1"/>
  <c r="H46" i="3" s="1"/>
  <c r="C45" i="3"/>
  <c r="E45" i="3" s="1"/>
  <c r="F45" i="3" s="1"/>
  <c r="H45" i="3" s="1"/>
  <c r="C44" i="3"/>
  <c r="E44" i="3" s="1"/>
  <c r="F44" i="3" s="1"/>
  <c r="H44" i="3" s="1"/>
  <c r="C43" i="3"/>
  <c r="E43" i="3" s="1"/>
  <c r="F43" i="3" s="1"/>
  <c r="H43" i="3" s="1"/>
  <c r="C42" i="3"/>
  <c r="E42" i="3" s="1"/>
  <c r="F42" i="3" s="1"/>
  <c r="H42" i="3" s="1"/>
  <c r="C41" i="3"/>
  <c r="E41" i="3" s="1"/>
  <c r="F41" i="3" s="1"/>
  <c r="H41" i="3" s="1"/>
  <c r="C40" i="3"/>
  <c r="E40" i="3" s="1"/>
  <c r="F40" i="3" s="1"/>
  <c r="H40" i="3" s="1"/>
  <c r="C39" i="3"/>
  <c r="E39" i="3" s="1"/>
  <c r="F39" i="3" s="1"/>
  <c r="H39" i="3" s="1"/>
  <c r="C38" i="3"/>
  <c r="E38" i="3" s="1"/>
  <c r="F38" i="3" s="1"/>
  <c r="H38" i="3" s="1"/>
  <c r="C37" i="3"/>
  <c r="E37" i="3" s="1"/>
  <c r="F37" i="3" s="1"/>
  <c r="H37" i="3" s="1"/>
  <c r="C36" i="3"/>
  <c r="E36" i="3" s="1"/>
  <c r="F36" i="3" s="1"/>
  <c r="H36" i="3" s="1"/>
  <c r="C35" i="3"/>
  <c r="E35" i="3" s="1"/>
  <c r="F35" i="3" s="1"/>
  <c r="H35" i="3" s="1"/>
  <c r="C34" i="3"/>
  <c r="E34" i="3" s="1"/>
  <c r="F34" i="3" s="1"/>
  <c r="H34" i="3" s="1"/>
  <c r="C33" i="3"/>
  <c r="E33" i="3" s="1"/>
  <c r="F33" i="3" s="1"/>
  <c r="H33" i="3" s="1"/>
  <c r="C32" i="3"/>
  <c r="E32" i="3" s="1"/>
  <c r="F32" i="3" s="1"/>
  <c r="H32" i="3" s="1"/>
  <c r="C31" i="3"/>
  <c r="E31" i="3" s="1"/>
  <c r="F31" i="3" s="1"/>
  <c r="H31" i="3" s="1"/>
  <c r="C30" i="3"/>
  <c r="E30" i="3" s="1"/>
  <c r="F30" i="3" s="1"/>
  <c r="H30" i="3" s="1"/>
  <c r="C29" i="3"/>
  <c r="E29" i="3" s="1"/>
  <c r="F29" i="3" s="1"/>
  <c r="H29" i="3" s="1"/>
  <c r="C28" i="3"/>
  <c r="E28" i="3" s="1"/>
  <c r="F28" i="3" s="1"/>
  <c r="H28" i="3" s="1"/>
  <c r="C27" i="3"/>
  <c r="E27" i="3" s="1"/>
  <c r="F27" i="3" s="1"/>
  <c r="H27" i="3" s="1"/>
  <c r="C26" i="3"/>
  <c r="E26" i="3" s="1"/>
  <c r="F26" i="3" s="1"/>
  <c r="H26" i="3" s="1"/>
  <c r="C25" i="3"/>
  <c r="E25" i="3" s="1"/>
  <c r="F25" i="3" s="1"/>
  <c r="H25" i="3" s="1"/>
  <c r="C24" i="3"/>
  <c r="E24" i="3" s="1"/>
  <c r="F24" i="3" s="1"/>
  <c r="H24" i="3" s="1"/>
  <c r="C23" i="3"/>
  <c r="E23" i="3" s="1"/>
  <c r="F23" i="3" s="1"/>
  <c r="H23" i="3" s="1"/>
  <c r="C22" i="3"/>
  <c r="E22" i="3" s="1"/>
  <c r="F22" i="3" s="1"/>
  <c r="H22" i="3" s="1"/>
  <c r="C21" i="3"/>
  <c r="E21" i="3" s="1"/>
  <c r="F21" i="3" s="1"/>
  <c r="H21" i="3" s="1"/>
  <c r="C20" i="3"/>
  <c r="E20" i="3" s="1"/>
  <c r="F20" i="3" s="1"/>
  <c r="H20" i="3" s="1"/>
  <c r="C19" i="3"/>
  <c r="E19" i="3" s="1"/>
  <c r="F19" i="3" s="1"/>
  <c r="H19" i="3" s="1"/>
  <c r="C18" i="3"/>
  <c r="E18" i="3" s="1"/>
  <c r="F18" i="3" s="1"/>
  <c r="H18" i="3" s="1"/>
  <c r="C17" i="3"/>
  <c r="E17" i="3" s="1"/>
  <c r="F17" i="3" s="1"/>
  <c r="H17" i="3" s="1"/>
  <c r="C16" i="3"/>
  <c r="E16" i="3" s="1"/>
  <c r="F16" i="3" s="1"/>
  <c r="H16" i="3" s="1"/>
  <c r="C15" i="3"/>
  <c r="E15" i="3" s="1"/>
  <c r="F15" i="3" s="1"/>
  <c r="H15" i="3" s="1"/>
  <c r="C14" i="3"/>
  <c r="E14" i="3" s="1"/>
  <c r="F14" i="3" s="1"/>
  <c r="H14" i="3" s="1"/>
  <c r="C13" i="3"/>
  <c r="E13" i="3" s="1"/>
  <c r="F13" i="3" s="1"/>
  <c r="H13" i="3" s="1"/>
  <c r="C12" i="3"/>
  <c r="E12" i="3" s="1"/>
  <c r="F12" i="3" s="1"/>
  <c r="H12" i="3" s="1"/>
  <c r="C11" i="3"/>
  <c r="E11" i="3" s="1"/>
  <c r="F11" i="3" s="1"/>
  <c r="H11" i="3" s="1"/>
  <c r="C10" i="3"/>
  <c r="E10" i="3" s="1"/>
  <c r="F10" i="3" s="1"/>
  <c r="H10" i="3" s="1"/>
  <c r="C9" i="3"/>
  <c r="E9" i="3" s="1"/>
  <c r="F9" i="3" s="1"/>
  <c r="H9" i="3" s="1"/>
  <c r="C8" i="3"/>
  <c r="E8" i="3" s="1"/>
  <c r="F8" i="3" s="1"/>
  <c r="H8" i="3" s="1"/>
  <c r="C7" i="3"/>
  <c r="E7" i="3" s="1"/>
  <c r="F7" i="3" s="1"/>
  <c r="H7" i="3" s="1"/>
  <c r="C6" i="3"/>
  <c r="E6" i="3" s="1"/>
  <c r="F6" i="3" s="1"/>
  <c r="H6" i="3" s="1"/>
  <c r="C5" i="3"/>
  <c r="E5" i="3" s="1"/>
  <c r="F5" i="3" s="1"/>
  <c r="H5" i="3" s="1"/>
  <c r="C4" i="3"/>
  <c r="E4" i="3" s="1"/>
  <c r="F4" i="3" s="1"/>
  <c r="H4" i="3" s="1"/>
  <c r="C3" i="3"/>
  <c r="E3" i="3" s="1"/>
  <c r="F3" i="3" s="1"/>
  <c r="H3" i="3" s="1"/>
</calcChain>
</file>

<file path=xl/sharedStrings.xml><?xml version="1.0" encoding="utf-8"?>
<sst xmlns="http://schemas.openxmlformats.org/spreadsheetml/2006/main" count="69" uniqueCount="67">
  <si>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</si>
  <si>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</si>
  <si>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</si>
  <si>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</si>
  <si>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</si>
  <si>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</si>
  <si>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</si>
  <si>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</si>
  <si>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</si>
  <si>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</si>
  <si>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</si>
  <si>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</si>
  <si>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</si>
  <si>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</si>
  <si>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</si>
  <si>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</si>
  <si>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</si>
  <si>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</si>
  <si>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</si>
  <si>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</si>
  <si>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</si>
  <si>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</si>
  <si>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</si>
  <si>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</si>
  <si>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</si>
  <si>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</si>
  <si>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</si>
  <si>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</si>
  <si>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</si>
  <si>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</si>
  <si>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</si>
  <si>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</si>
  <si>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</si>
  <si>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</si>
  <si>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</si>
  <si>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</si>
  <si>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</si>
  <si>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</si>
  <si>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</si>
  <si>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</si>
  <si>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</si>
  <si>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</si>
  <si>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</si>
  <si>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</si>
  <si>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</si>
  <si>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</si>
  <si>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</si>
  <si>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</si>
  <si>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</si>
  <si>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</si>
  <si>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</si>
  <si>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</si>
  <si>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CARES Act ESSER Funds</t>
  </si>
  <si>
    <t>Distribution of CARES to States</t>
  </si>
  <si>
    <t>Fall Enrollment</t>
  </si>
  <si>
    <t>Number of Public School Districts</t>
  </si>
  <si>
    <t>Range</t>
  </si>
  <si>
    <t>CARES Act ESSER Total</t>
  </si>
  <si>
    <t>2018 Spending State and Local Spending</t>
  </si>
  <si>
    <t>Avg Amount per State</t>
  </si>
  <si>
    <t>CRRSA ESSER Funds</t>
  </si>
  <si>
    <t>American Rescue ESSER</t>
  </si>
  <si>
    <t>CSSRA ESSER Total</t>
  </si>
  <si>
    <t>American Rescue ESSER Total</t>
  </si>
  <si>
    <t>CARES + CRRSA + American Rescue</t>
  </si>
  <si>
    <t>CARES + CRRSA + American Rescue as a proportion of State and Local Spending 2018</t>
  </si>
  <si>
    <t>Total Avg per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</si>
</sst>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&quot;$&quot;#,##0.0_);[Red]\(&quot;$&quot;#,##0.0\)"/>
    <numFmt numFmtId="167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164" fontId="0" fillId="0" borderId="0" xfId="0" applyNumberFormat="1"/>
    <xf numFmtId="6" fontId="0" fillId="0" borderId="0" xfId="0" applyNumberFormat="1"/>
    <xf numFmtId="8" fontId="0" fillId="0" borderId="0" xfId="0" applyNumberFormat="1"/>
    <xf numFmtId="165" fontId="0" fillId="0" borderId="0" xfId="0" applyNumberFormat="1"/>
    <xf numFmtId="10" fontId="0" fillId="0" borderId="0" xfId="0" applyNumberFormat="1"/>
    <xf numFmtId="0" fontId="1" fillId="0" borderId="0" xfId="0" applyFont="1"/>
    <xf numFmtId="166" fontId="0" fillId="0" borderId="0" xfId="0" applyNumberFormat="1"/>
    <xf numFmtId="167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131F3-B131-47AF-B18D-03A09ACD3F4A}">
  <dimension ref="A1:S56"/>
  <sheetViews>
    <sheetView tabSelected="1" workbookViewId="0">
      <selection activeCell="H1" sqref="H1"/>
    </sheetView>
  </sheetViews>
  <sheetFormatPr defaultRowHeight="15" x14ac:dyDescent="0.25"/>
  <cols>
    <col min="2" max="2" width="13.85546875" bestFit="1" customWidth="1"/>
    <col min="4" max="4" width="17.28515625" bestFit="1" customWidth="1"/>
    <col min="5" max="6" width="17.28515625" style="11" customWidth="1"/>
    <col min="7" max="8" width="13.85546875" style="10" customWidth="1"/>
    <col min="9" max="9" width="14.140625" customWidth="1"/>
    <col min="10" max="13" width="14.140625" style="11" customWidth="1"/>
    <col min="14" max="14" width="14.140625" customWidth="1"/>
    <col min="15" max="15" width="15.5703125" bestFit="1" customWidth="1"/>
    <col min="16" max="16" width="15.5703125" customWidth="1"/>
    <col min="17" max="17" width="17.28515625" bestFit="1" customWidth="1"/>
    <col min="18" max="18" width="14.5703125" bestFit="1" customWidth="1"/>
    <col min="19" max="19" width="16.140625" bestFit="1" customWidth="1"/>
  </cols>
  <sheetData>
    <row r="1" spans="1:19" x14ac:dyDescent="0.25">
      <c r="A1" s="7" t="s">
        <v>0</v>
      </c>
      <c r="B1" s="7" t="s">
        <v>52</v>
      </c>
      <c r="C1" s="7" t="s">
        <v>53</v>
      </c>
      <c r="D1" s="7" t="s">
        <v>60</v>
      </c>
      <c r="E1" s="7" t="s">
        <v>61</v>
      </c>
      <c r="F1" s="7" t="s">
        <v>64</v>
      </c>
      <c r="G1" s="7" t="s">
        <v>58</v>
      </c>
      <c r="H1" s="7" t="s">
        <v>65</v>
      </c>
      <c r="I1" s="7"/>
      <c r="J1" s="7"/>
      <c r="K1" s="7"/>
      <c r="L1" s="7"/>
      <c r="M1" s="7"/>
      <c r="N1" s="7"/>
      <c r="O1" s="7" t="s">
        <v>57</v>
      </c>
      <c r="P1" s="7" t="s">
        <v>62</v>
      </c>
      <c r="Q1" s="7" t="s">
        <v>63</v>
      </c>
    </row>
    <row r="2" spans="1:19" x14ac:dyDescent="0.25">
      <c r="A2" s="1" t="s">
        <v>1</v>
      </c>
      <c r="B2" s="2">
        <v>216947540</v>
      </c>
      <c r="C2" s="6">
        <f>B2/O$2</f>
        <v>1.6399062230592554E-2</v>
      </c>
      <c r="D2" s="12">
        <v>899464932</v>
      </c>
      <c r="E2" s="12">
        <f>C2*Q$2</f>
        <v>2108178165.2413797</v>
      </c>
      <c r="F2" s="12">
        <f>B2+D2+E2</f>
        <v>3224590637.2413797</v>
      </c>
      <c r="G2" s="2">
        <v>7983873000</v>
      </c>
      <c r="H2" s="9">
        <f>F2/G2</f>
        <v>0.40388801741227343</v>
      </c>
      <c r="I2" s="5"/>
      <c r="J2" s="5"/>
      <c r="K2" s="5"/>
      <c r="L2" s="5"/>
      <c r="M2" s="5"/>
      <c r="N2" s="5"/>
      <c r="O2" s="3">
        <v>13229265000</v>
      </c>
      <c r="P2" s="3">
        <f>54300000000</f>
        <v>54300000000</v>
      </c>
      <c r="Q2" s="3">
        <v>128554800000</v>
      </c>
    </row>
    <row r="3" spans="1:19" x14ac:dyDescent="0.25">
      <c r="A3" s="1" t="s">
        <v>2</v>
      </c>
      <c r="B3" s="2">
        <v>38407914</v>
      </c>
      <c r="C3" s="6">
        <f>B3/O$2</f>
        <v>2.9032538088850741E-3</v>
      </c>
      <c r="D3" s="12">
        <v>159719422</v>
      </c>
      <c r="E3" s="12">
        <f>C3*Q$2</f>
        <v>373227212.7504589</v>
      </c>
      <c r="F3" s="12">
        <f t="shared" ref="F3:F52" si="0">B3+D3+E3</f>
        <v>571354548.75045896</v>
      </c>
      <c r="G3" s="2">
        <v>2293980000</v>
      </c>
      <c r="H3" s="9">
        <f t="shared" ref="H3:H52" si="1">F3/G3</f>
        <v>0.24906692680426984</v>
      </c>
      <c r="I3" s="5"/>
      <c r="J3" s="5"/>
      <c r="K3" s="5"/>
      <c r="L3" s="5"/>
      <c r="M3" s="5"/>
      <c r="N3" s="5"/>
    </row>
    <row r="4" spans="1:19" x14ac:dyDescent="0.25">
      <c r="A4" s="1" t="s">
        <v>3</v>
      </c>
      <c r="B4" s="2">
        <v>277422944</v>
      </c>
      <c r="C4" s="6">
        <f>B4/O$2</f>
        <v>2.0970397372794332E-2</v>
      </c>
      <c r="D4" s="12">
        <v>1149715947</v>
      </c>
      <c r="E4" s="12">
        <f>C4*Q$2</f>
        <v>2695845240.1801009</v>
      </c>
      <c r="F4" s="12">
        <f t="shared" si="0"/>
        <v>4122984131.1801009</v>
      </c>
      <c r="G4" s="2">
        <v>8527454000</v>
      </c>
      <c r="H4" s="9">
        <f t="shared" si="1"/>
        <v>0.48349532359601127</v>
      </c>
      <c r="I4" s="5"/>
      <c r="J4" s="5"/>
      <c r="K4" s="5"/>
      <c r="L4" s="5"/>
      <c r="M4" s="5"/>
      <c r="N4" s="5"/>
      <c r="O4" s="4"/>
      <c r="P4" s="4"/>
      <c r="Q4" s="4"/>
      <c r="S4" s="8"/>
    </row>
    <row r="5" spans="1:19" x14ac:dyDescent="0.25">
      <c r="A5" s="1" t="s">
        <v>4</v>
      </c>
      <c r="B5" s="2">
        <v>128758638</v>
      </c>
      <c r="C5" s="6">
        <f>B5/O$2</f>
        <v>9.7328640706796643E-3</v>
      </c>
      <c r="D5" s="12">
        <v>558017409</v>
      </c>
      <c r="E5" s="12">
        <f>C5*Q$2</f>
        <v>1251206394.0334101</v>
      </c>
      <c r="F5" s="12">
        <f t="shared" si="0"/>
        <v>1937982441.0334101</v>
      </c>
      <c r="G5" s="2">
        <v>5275769000</v>
      </c>
      <c r="H5" s="9">
        <f t="shared" si="1"/>
        <v>0.36733648517086515</v>
      </c>
      <c r="I5" s="5"/>
      <c r="J5" s="5"/>
      <c r="K5" s="5"/>
      <c r="L5" s="5"/>
      <c r="M5" s="5"/>
      <c r="N5" s="5"/>
    </row>
    <row r="6" spans="1:19" x14ac:dyDescent="0.25">
      <c r="A6" s="1" t="s">
        <v>5</v>
      </c>
      <c r="B6" s="2">
        <v>1647306127</v>
      </c>
      <c r="C6" s="6">
        <f>B6/O$2</f>
        <v>0.12451985253904885</v>
      </c>
      <c r="D6" s="12">
        <v>6709633866</v>
      </c>
      <c r="E6" s="12">
        <f>C6*Q$2</f>
        <v>16007624739.186916</v>
      </c>
      <c r="F6" s="12">
        <f t="shared" si="0"/>
        <v>24364564732.186916</v>
      </c>
      <c r="G6" s="2">
        <v>90659640000</v>
      </c>
      <c r="H6" s="9">
        <f t="shared" si="1"/>
        <v>0.26874764484159563</v>
      </c>
      <c r="I6" s="5"/>
      <c r="J6" s="5"/>
      <c r="K6" s="5"/>
      <c r="L6" s="5"/>
      <c r="M6" s="5"/>
      <c r="N6" s="5"/>
      <c r="O6" s="4" t="s">
        <v>59</v>
      </c>
      <c r="P6" t="s">
        <v>59</v>
      </c>
      <c r="Q6" s="11" t="s">
        <v>59</v>
      </c>
      <c r="R6" t="s">
        <v>66</v>
      </c>
    </row>
    <row r="7" spans="1:19" x14ac:dyDescent="0.25">
      <c r="A7" s="1" t="s">
        <v>6</v>
      </c>
      <c r="B7" s="2">
        <v>120993782</v>
      </c>
      <c r="C7" s="6">
        <f>B7/O$2</f>
        <v>9.1459186886043934E-3</v>
      </c>
      <c r="D7" s="12">
        <v>519324311</v>
      </c>
      <c r="E7" s="12">
        <f>C7*Q$2</f>
        <v>1175751747.8298001</v>
      </c>
      <c r="F7" s="12">
        <f t="shared" si="0"/>
        <v>1816069840.8298001</v>
      </c>
      <c r="G7" s="2">
        <v>11005555000</v>
      </c>
      <c r="H7" s="9">
        <f t="shared" si="1"/>
        <v>0.16501392622451119</v>
      </c>
      <c r="I7" s="5"/>
      <c r="J7" s="5"/>
      <c r="K7" s="5"/>
      <c r="L7" s="5"/>
      <c r="M7" s="5"/>
      <c r="N7" s="5"/>
      <c r="O7" s="3">
        <f>O2/51</f>
        <v>259397352.94117647</v>
      </c>
      <c r="P7" s="3">
        <f>P2/51</f>
        <v>1064705882.3529412</v>
      </c>
      <c r="Q7" s="3">
        <f>Q2/51</f>
        <v>2520682352.9411764</v>
      </c>
      <c r="R7" s="3">
        <f>Q7+P7+O7</f>
        <v>3844785588.2352939</v>
      </c>
    </row>
    <row r="8" spans="1:19" x14ac:dyDescent="0.25">
      <c r="A8" s="1" t="s">
        <v>7</v>
      </c>
      <c r="B8" s="2">
        <v>111068059</v>
      </c>
      <c r="C8" s="6">
        <f>B8/O$2</f>
        <v>8.3956333930872203E-3</v>
      </c>
      <c r="D8" s="12">
        <v>492426458</v>
      </c>
      <c r="E8" s="12">
        <f>C8*Q$2</f>
        <v>1079298971.7216489</v>
      </c>
      <c r="F8" s="12">
        <f t="shared" si="0"/>
        <v>1682793488.7216489</v>
      </c>
      <c r="G8" s="2">
        <v>9745987000</v>
      </c>
      <c r="H8" s="9">
        <f t="shared" si="1"/>
        <v>0.17266527122616201</v>
      </c>
      <c r="I8" s="5"/>
      <c r="J8" s="5"/>
      <c r="K8" s="5"/>
      <c r="L8" s="5"/>
      <c r="M8" s="5"/>
      <c r="N8" s="5"/>
    </row>
    <row r="9" spans="1:19" x14ac:dyDescent="0.25">
      <c r="A9" s="1" t="s">
        <v>8</v>
      </c>
      <c r="B9" s="2">
        <v>43492753</v>
      </c>
      <c r="C9" s="6">
        <f>B9/O$2</f>
        <v>3.2876167345653744E-3</v>
      </c>
      <c r="D9" s="12">
        <v>182885104</v>
      </c>
      <c r="E9" s="12">
        <f>C9*Q$2</f>
        <v>422638911.78870481</v>
      </c>
      <c r="F9" s="12">
        <f t="shared" si="0"/>
        <v>649016768.78870487</v>
      </c>
      <c r="G9" s="2">
        <v>2079748000</v>
      </c>
      <c r="H9" s="9">
        <f t="shared" si="1"/>
        <v>0.31206510057406228</v>
      </c>
      <c r="I9" s="5"/>
      <c r="J9" s="5"/>
      <c r="K9" s="5"/>
      <c r="L9" s="5"/>
      <c r="M9" s="5"/>
      <c r="N9" s="5"/>
    </row>
    <row r="10" spans="1:19" x14ac:dyDescent="0.25">
      <c r="A10" s="1" t="s">
        <v>9</v>
      </c>
      <c r="B10" s="2">
        <v>42006354</v>
      </c>
      <c r="C10" s="6">
        <f>B10/O$2</f>
        <v>3.1752598500370201E-3</v>
      </c>
      <c r="D10" s="12">
        <v>172013174</v>
      </c>
      <c r="E10" s="12">
        <f>C10*Q$2</f>
        <v>408194894.96953911</v>
      </c>
      <c r="F10" s="12">
        <f t="shared" si="0"/>
        <v>622214422.96953917</v>
      </c>
      <c r="G10" s="2">
        <v>2905935000</v>
      </c>
      <c r="H10" s="9">
        <f t="shared" si="1"/>
        <v>0.21411849300467461</v>
      </c>
      <c r="I10" s="5"/>
      <c r="J10" s="5"/>
      <c r="K10" s="5"/>
      <c r="L10" s="5"/>
      <c r="M10" s="5"/>
      <c r="N10" s="5"/>
    </row>
    <row r="11" spans="1:19" x14ac:dyDescent="0.25">
      <c r="A11" s="1" t="s">
        <v>10</v>
      </c>
      <c r="B11" s="2">
        <v>770247851</v>
      </c>
      <c r="C11" s="6">
        <f>B11/O$2</f>
        <v>5.8223026827265156E-2</v>
      </c>
      <c r="D11" s="12">
        <v>3133878723</v>
      </c>
      <c r="E11" s="12">
        <f>C11*Q$2</f>
        <v>7484849569.173707</v>
      </c>
      <c r="F11" s="12">
        <f t="shared" si="0"/>
        <v>11388976143.173706</v>
      </c>
      <c r="G11" s="2">
        <v>29247278000</v>
      </c>
      <c r="H11" s="9">
        <f t="shared" si="1"/>
        <v>0.38940294352088783</v>
      </c>
      <c r="I11" s="5"/>
      <c r="J11" s="5"/>
      <c r="K11" s="5"/>
      <c r="L11" s="5"/>
      <c r="M11" s="5"/>
      <c r="N11" s="5"/>
    </row>
    <row r="12" spans="1:19" x14ac:dyDescent="0.25">
      <c r="A12" s="1" t="s">
        <v>11</v>
      </c>
      <c r="B12" s="2">
        <v>457169852</v>
      </c>
      <c r="C12" s="6">
        <f>B12/O$2</f>
        <v>3.4557464227982435E-2</v>
      </c>
      <c r="D12" s="12">
        <v>1892092618</v>
      </c>
      <c r="E12" s="12">
        <f>C12*Q$2</f>
        <v>4442527902.3354359</v>
      </c>
      <c r="F12" s="12">
        <f t="shared" si="0"/>
        <v>6791790372.3354359</v>
      </c>
      <c r="G12" s="2">
        <v>20737977000</v>
      </c>
      <c r="H12" s="9">
        <f t="shared" si="1"/>
        <v>0.32750496214435171</v>
      </c>
      <c r="I12" s="5"/>
      <c r="J12" s="5"/>
      <c r="K12" s="5"/>
      <c r="L12" s="5"/>
      <c r="M12" s="5"/>
      <c r="N12" s="5"/>
    </row>
    <row r="13" spans="1:19" x14ac:dyDescent="0.25">
      <c r="A13" s="1" t="s">
        <v>12</v>
      </c>
      <c r="B13" s="2">
        <v>43385229</v>
      </c>
      <c r="C13" s="6">
        <f>B13/O$2</f>
        <v>3.2794889965542303E-3</v>
      </c>
      <c r="D13" s="12">
        <v>183595211</v>
      </c>
      <c r="E13" s="12">
        <f>C13*Q$2</f>
        <v>421594052.05422974</v>
      </c>
      <c r="F13" s="12">
        <f t="shared" si="0"/>
        <v>648574492.05422974</v>
      </c>
      <c r="G13" s="2">
        <v>2264229000</v>
      </c>
      <c r="H13" s="9">
        <f t="shared" si="1"/>
        <v>0.2864438588385847</v>
      </c>
      <c r="I13" s="5"/>
      <c r="J13" s="5"/>
      <c r="K13" s="5"/>
      <c r="L13" s="5"/>
      <c r="M13" s="5"/>
      <c r="N13" s="5"/>
    </row>
    <row r="14" spans="1:19" x14ac:dyDescent="0.25">
      <c r="A14" s="1" t="s">
        <v>13</v>
      </c>
      <c r="B14" s="2">
        <v>47854695</v>
      </c>
      <c r="C14" s="6">
        <f>B14/O$2</f>
        <v>3.617335883739573E-3</v>
      </c>
      <c r="D14" s="12">
        <v>195890413</v>
      </c>
      <c r="E14" s="12">
        <f>C14*Q$2</f>
        <v>465025891.06696409</v>
      </c>
      <c r="F14" s="12">
        <f t="shared" si="0"/>
        <v>708770999.06696415</v>
      </c>
      <c r="G14" s="2">
        <v>2351484000</v>
      </c>
      <c r="H14" s="9">
        <f t="shared" si="1"/>
        <v>0.3014143405045342</v>
      </c>
      <c r="I14" s="5"/>
      <c r="J14" s="5"/>
      <c r="K14" s="5"/>
      <c r="L14" s="5"/>
      <c r="M14" s="5"/>
      <c r="N14" s="5"/>
    </row>
    <row r="15" spans="1:19" x14ac:dyDescent="0.25">
      <c r="A15" s="1" t="s">
        <v>14</v>
      </c>
      <c r="B15" s="2">
        <v>569467218</v>
      </c>
      <c r="C15" s="6">
        <f>B15/O$2</f>
        <v>4.304602092406494E-2</v>
      </c>
      <c r="D15" s="12">
        <v>2250804891</v>
      </c>
      <c r="E15" s="12">
        <f>C15*Q$2</f>
        <v>5533772610.6889839</v>
      </c>
      <c r="F15" s="12">
        <f t="shared" si="0"/>
        <v>8354044719.6889839</v>
      </c>
      <c r="G15" s="2">
        <v>27304727000</v>
      </c>
      <c r="H15" s="9">
        <f t="shared" si="1"/>
        <v>0.30595598775585575</v>
      </c>
      <c r="I15" s="5"/>
      <c r="J15" s="5"/>
      <c r="K15" s="5"/>
      <c r="L15" s="5"/>
      <c r="M15" s="5"/>
      <c r="N15" s="5"/>
    </row>
    <row r="16" spans="1:19" x14ac:dyDescent="0.25">
      <c r="A16" s="1" t="s">
        <v>15</v>
      </c>
      <c r="B16" s="2">
        <v>214472770</v>
      </c>
      <c r="C16" s="6">
        <f>B16/O$2</f>
        <v>1.6211994392734592E-2</v>
      </c>
      <c r="D16" s="12">
        <v>888183537</v>
      </c>
      <c r="E16" s="12">
        <f>C16*Q$2</f>
        <v>2084129696.7591169</v>
      </c>
      <c r="F16" s="12">
        <f t="shared" si="0"/>
        <v>3186786003.7591171</v>
      </c>
      <c r="G16" s="2">
        <v>10403953000</v>
      </c>
      <c r="H16" s="9">
        <f t="shared" si="1"/>
        <v>0.30630530566209951</v>
      </c>
      <c r="I16" s="5"/>
      <c r="J16" s="5"/>
      <c r="K16" s="5"/>
      <c r="L16" s="5"/>
      <c r="M16" s="5"/>
      <c r="N16" s="5"/>
    </row>
    <row r="17" spans="1:14" x14ac:dyDescent="0.25">
      <c r="A17" s="1" t="s">
        <v>16</v>
      </c>
      <c r="B17" s="2">
        <v>71625561</v>
      </c>
      <c r="C17" s="6">
        <f>B17/O$2</f>
        <v>5.4141753906963089E-3</v>
      </c>
      <c r="D17" s="12">
        <v>344864294</v>
      </c>
      <c r="E17" s="12">
        <f>C17*Q$2</f>
        <v>696018234.51588583</v>
      </c>
      <c r="F17" s="12">
        <f t="shared" si="0"/>
        <v>1112508089.5158858</v>
      </c>
      <c r="G17" s="2">
        <v>6843349000</v>
      </c>
      <c r="H17" s="9">
        <f t="shared" si="1"/>
        <v>0.16256778508824932</v>
      </c>
      <c r="I17" s="5"/>
      <c r="J17" s="5"/>
      <c r="K17" s="5"/>
      <c r="L17" s="5"/>
      <c r="M17" s="5"/>
      <c r="N17" s="5"/>
    </row>
    <row r="18" spans="1:14" x14ac:dyDescent="0.25">
      <c r="A18" s="1" t="s">
        <v>17</v>
      </c>
      <c r="B18" s="2">
        <v>84529061</v>
      </c>
      <c r="C18" s="6">
        <f>B18/O$2</f>
        <v>6.3895508178269918E-3</v>
      </c>
      <c r="D18" s="12">
        <v>369829794</v>
      </c>
      <c r="E18" s="12">
        <f>C18*Q$2</f>
        <v>821407427.47558534</v>
      </c>
      <c r="F18" s="12">
        <f t="shared" si="0"/>
        <v>1275766282.4755855</v>
      </c>
      <c r="G18" s="2">
        <v>6275997000</v>
      </c>
      <c r="H18" s="9">
        <f t="shared" si="1"/>
        <v>0.20327707015723326</v>
      </c>
      <c r="I18" s="5"/>
      <c r="J18" s="5"/>
      <c r="K18" s="5"/>
      <c r="L18" s="5"/>
      <c r="M18" s="5"/>
      <c r="N18" s="5"/>
    </row>
    <row r="19" spans="1:14" x14ac:dyDescent="0.25">
      <c r="A19" s="1" t="s">
        <v>18</v>
      </c>
      <c r="B19" s="2">
        <v>193186874</v>
      </c>
      <c r="C19" s="6">
        <f>B19/O$2</f>
        <v>1.4602993741526835E-2</v>
      </c>
      <c r="D19" s="12">
        <v>928274720</v>
      </c>
      <c r="E19" s="12">
        <f>C19*Q$2</f>
        <v>1877284939.8432338</v>
      </c>
      <c r="F19" s="12">
        <f t="shared" si="0"/>
        <v>2998746533.8432341</v>
      </c>
      <c r="G19" s="2">
        <v>7447256000</v>
      </c>
      <c r="H19" s="9">
        <f t="shared" si="1"/>
        <v>0.4026646235664833</v>
      </c>
      <c r="I19" s="5"/>
      <c r="J19" s="5"/>
      <c r="K19" s="5"/>
      <c r="L19" s="5"/>
      <c r="M19" s="5"/>
      <c r="N19" s="5"/>
    </row>
    <row r="20" spans="1:14" x14ac:dyDescent="0.25">
      <c r="A20" s="1" t="s">
        <v>19</v>
      </c>
      <c r="B20" s="2">
        <v>286980175</v>
      </c>
      <c r="C20" s="6">
        <f>B20/O$2</f>
        <v>2.1692828361968713E-2</v>
      </c>
      <c r="D20" s="12">
        <v>1160119378</v>
      </c>
      <c r="E20" s="12">
        <f>C20*Q$2</f>
        <v>2788717211.5072155</v>
      </c>
      <c r="F20" s="12">
        <f t="shared" si="0"/>
        <v>4235816764.5072155</v>
      </c>
      <c r="G20" s="2">
        <v>7986797000</v>
      </c>
      <c r="H20" s="9">
        <f t="shared" si="1"/>
        <v>0.53035237586572137</v>
      </c>
      <c r="I20" s="5"/>
      <c r="J20" s="5"/>
      <c r="K20" s="5"/>
      <c r="L20" s="5"/>
      <c r="M20" s="5"/>
      <c r="N20" s="5"/>
    </row>
    <row r="21" spans="1:14" x14ac:dyDescent="0.25">
      <c r="A21" s="1" t="s">
        <v>20</v>
      </c>
      <c r="B21" s="2">
        <v>43793319</v>
      </c>
      <c r="C21" s="6">
        <f>B21/O$2</f>
        <v>3.3103365152939335E-3</v>
      </c>
      <c r="D21" s="12">
        <v>183138601</v>
      </c>
      <c r="E21" s="12">
        <f>C21*Q$2</f>
        <v>425559648.65630853</v>
      </c>
      <c r="F21" s="12">
        <f t="shared" si="0"/>
        <v>652491568.65630853</v>
      </c>
      <c r="G21" s="2">
        <v>2688446000</v>
      </c>
      <c r="H21" s="9">
        <f t="shared" si="1"/>
        <v>0.24270212928074753</v>
      </c>
      <c r="I21" s="5"/>
      <c r="J21" s="5"/>
      <c r="K21" s="5"/>
      <c r="L21" s="5"/>
      <c r="M21" s="5"/>
      <c r="N21" s="5"/>
    </row>
    <row r="22" spans="1:14" x14ac:dyDescent="0.25">
      <c r="A22" s="1" t="s">
        <v>21</v>
      </c>
      <c r="B22" s="2">
        <v>207834058</v>
      </c>
      <c r="C22" s="6">
        <f>B22/O$2</f>
        <v>1.5710174223586875E-2</v>
      </c>
      <c r="D22" s="12">
        <v>868771243</v>
      </c>
      <c r="E22" s="12">
        <f>C22*Q$2</f>
        <v>2019618305.2783661</v>
      </c>
      <c r="F22" s="12">
        <f t="shared" si="0"/>
        <v>3096223606.2783661</v>
      </c>
      <c r="G22" s="2">
        <v>14074502000</v>
      </c>
      <c r="H22" s="9">
        <f t="shared" si="1"/>
        <v>0.21998814638545408</v>
      </c>
      <c r="I22" s="5"/>
      <c r="J22" s="5"/>
      <c r="K22" s="5"/>
      <c r="L22" s="5"/>
      <c r="M22" s="5"/>
      <c r="N22" s="5"/>
    </row>
    <row r="23" spans="1:14" x14ac:dyDescent="0.25">
      <c r="A23" s="1" t="s">
        <v>22</v>
      </c>
      <c r="B23" s="2">
        <v>214894317</v>
      </c>
      <c r="C23" s="6">
        <f>B23/O$2</f>
        <v>1.6243859125960512E-2</v>
      </c>
      <c r="D23" s="12">
        <v>814890396</v>
      </c>
      <c r="E23" s="12">
        <f>C23*Q$2</f>
        <v>2088226061.1660285</v>
      </c>
      <c r="F23" s="12">
        <f t="shared" si="0"/>
        <v>3118010774.1660285</v>
      </c>
      <c r="G23" s="2">
        <v>16588119000</v>
      </c>
      <c r="H23" s="9">
        <f t="shared" si="1"/>
        <v>0.18796650627874253</v>
      </c>
      <c r="I23" s="5"/>
      <c r="J23" s="5"/>
      <c r="K23" s="5"/>
      <c r="L23" s="5"/>
      <c r="M23" s="5"/>
      <c r="N23" s="5"/>
    </row>
    <row r="24" spans="1:14" x14ac:dyDescent="0.25">
      <c r="A24" s="1" t="s">
        <v>23</v>
      </c>
      <c r="B24" s="2">
        <v>389796984</v>
      </c>
      <c r="C24" s="6">
        <f>B24/O$2</f>
        <v>2.9464749855717606E-2</v>
      </c>
      <c r="D24" s="12">
        <v>1656308286</v>
      </c>
      <c r="E24" s="12">
        <f>C24*Q$2</f>
        <v>3787835024.7518058</v>
      </c>
      <c r="F24" s="12">
        <f t="shared" si="0"/>
        <v>5833940294.7518063</v>
      </c>
      <c r="G24" s="2">
        <v>18216290000</v>
      </c>
      <c r="H24" s="9">
        <f t="shared" si="1"/>
        <v>0.32025952017407533</v>
      </c>
      <c r="I24" s="5"/>
      <c r="J24" s="5"/>
      <c r="K24" s="5"/>
      <c r="L24" s="5"/>
      <c r="M24" s="5"/>
      <c r="N24" s="5"/>
    </row>
    <row r="25" spans="1:14" x14ac:dyDescent="0.25">
      <c r="A25" s="1" t="s">
        <v>24</v>
      </c>
      <c r="B25" s="2">
        <v>140137253</v>
      </c>
      <c r="C25" s="6">
        <f>B25/O$2</f>
        <v>1.0592973456953201E-2</v>
      </c>
      <c r="D25" s="12">
        <v>588036257</v>
      </c>
      <c r="E25" s="12">
        <f>C25*Q$2</f>
        <v>1361777584.1639273</v>
      </c>
      <c r="F25" s="12">
        <f t="shared" si="0"/>
        <v>2089951094.1639273</v>
      </c>
      <c r="G25" s="2">
        <v>13399214000</v>
      </c>
      <c r="H25" s="9">
        <f t="shared" si="1"/>
        <v>0.15597564858385926</v>
      </c>
      <c r="I25" s="5"/>
      <c r="J25" s="5"/>
      <c r="K25" s="5"/>
      <c r="L25" s="5"/>
      <c r="M25" s="5"/>
      <c r="N25" s="5"/>
    </row>
    <row r="26" spans="1:14" x14ac:dyDescent="0.25">
      <c r="A26" s="1" t="s">
        <v>25</v>
      </c>
      <c r="B26" s="2">
        <v>169883002</v>
      </c>
      <c r="C26" s="6">
        <f>B26/O$2</f>
        <v>1.2841454306040433E-2</v>
      </c>
      <c r="D26" s="12">
        <v>724532847</v>
      </c>
      <c r="E26" s="12">
        <f>C26*Q$2</f>
        <v>1650830590.0221667</v>
      </c>
      <c r="F26" s="12">
        <f t="shared" si="0"/>
        <v>2545246439.0221667</v>
      </c>
      <c r="G26" s="2">
        <v>4617190000</v>
      </c>
      <c r="H26" s="9">
        <f t="shared" si="1"/>
        <v>0.55125442943049052</v>
      </c>
      <c r="I26" s="5"/>
      <c r="J26" s="5"/>
      <c r="K26" s="5"/>
      <c r="L26" s="5"/>
      <c r="M26" s="5"/>
      <c r="N26" s="5"/>
    </row>
    <row r="27" spans="1:14" x14ac:dyDescent="0.25">
      <c r="A27" s="1" t="s">
        <v>26</v>
      </c>
      <c r="B27" s="2">
        <v>208443300</v>
      </c>
      <c r="C27" s="6">
        <f>B27/O$2</f>
        <v>1.575622681985734E-2</v>
      </c>
      <c r="D27" s="12">
        <v>871172291</v>
      </c>
      <c r="E27" s="12">
        <f>C27*Q$2</f>
        <v>2025538587.5813963</v>
      </c>
      <c r="F27" s="12">
        <f t="shared" si="0"/>
        <v>3105154178.5813961</v>
      </c>
      <c r="G27" s="2">
        <v>10708474000</v>
      </c>
      <c r="H27" s="9">
        <f t="shared" si="1"/>
        <v>0.28997167837185728</v>
      </c>
      <c r="I27" s="5"/>
      <c r="J27" s="5"/>
      <c r="K27" s="5"/>
      <c r="L27" s="5"/>
      <c r="M27" s="5"/>
      <c r="N27" s="5"/>
    </row>
    <row r="28" spans="1:14" x14ac:dyDescent="0.25">
      <c r="A28" s="1" t="s">
        <v>27</v>
      </c>
      <c r="B28" s="2">
        <v>41295230</v>
      </c>
      <c r="C28" s="6">
        <f>B28/O$2</f>
        <v>3.1215059944751278E-3</v>
      </c>
      <c r="D28" s="12">
        <v>170099465</v>
      </c>
      <c r="E28" s="12">
        <f>C28*Q$2</f>
        <v>401284578.81855118</v>
      </c>
      <c r="F28" s="12">
        <f t="shared" si="0"/>
        <v>612679273.81855118</v>
      </c>
      <c r="G28" s="2">
        <v>2008157000</v>
      </c>
      <c r="H28" s="9">
        <f t="shared" si="1"/>
        <v>0.30509530570495791</v>
      </c>
      <c r="I28" s="5"/>
      <c r="J28" s="5"/>
      <c r="K28" s="5"/>
      <c r="L28" s="5"/>
      <c r="M28" s="5"/>
      <c r="N28" s="5"/>
    </row>
    <row r="29" spans="1:14" x14ac:dyDescent="0.25">
      <c r="A29" s="1" t="s">
        <v>28</v>
      </c>
      <c r="B29" s="2">
        <v>65085085</v>
      </c>
      <c r="C29" s="6">
        <f>B29/O$2</f>
        <v>4.919780879738973E-3</v>
      </c>
      <c r="D29" s="12">
        <v>243073530</v>
      </c>
      <c r="E29" s="12">
        <f>C29*Q$2</f>
        <v>632461447.03866768</v>
      </c>
      <c r="F29" s="12">
        <f t="shared" si="0"/>
        <v>940620062.03866768</v>
      </c>
      <c r="G29" s="2">
        <v>4689561000</v>
      </c>
      <c r="H29" s="9">
        <f t="shared" si="1"/>
        <v>0.20057742335341575</v>
      </c>
      <c r="I29" s="5"/>
      <c r="J29" s="5"/>
      <c r="K29" s="5"/>
      <c r="L29" s="5"/>
      <c r="M29" s="5"/>
      <c r="N29" s="5"/>
    </row>
    <row r="30" spans="1:14" x14ac:dyDescent="0.25">
      <c r="A30" s="1" t="s">
        <v>29</v>
      </c>
      <c r="B30" s="2">
        <v>117185045</v>
      </c>
      <c r="C30" s="6">
        <f>B30/O$2</f>
        <v>8.8580162994693953E-3</v>
      </c>
      <c r="D30" s="12">
        <v>477322438</v>
      </c>
      <c r="E30" s="12">
        <f>C30*Q$2</f>
        <v>1138740513.7750282</v>
      </c>
      <c r="F30" s="12">
        <f t="shared" si="0"/>
        <v>1733247996.7750282</v>
      </c>
      <c r="G30" s="2">
        <v>4813981000</v>
      </c>
      <c r="H30" s="9">
        <f t="shared" si="1"/>
        <v>0.36004462767406609</v>
      </c>
      <c r="I30" s="5"/>
      <c r="J30" s="5"/>
      <c r="K30" s="5"/>
      <c r="L30" s="5"/>
      <c r="M30" s="5"/>
      <c r="N30" s="5"/>
    </row>
    <row r="31" spans="1:14" x14ac:dyDescent="0.25">
      <c r="A31" s="1" t="s">
        <v>30</v>
      </c>
      <c r="B31" s="2">
        <v>37641372</v>
      </c>
      <c r="C31" s="6">
        <f>B31/O$2</f>
        <v>2.8453109072953033E-3</v>
      </c>
      <c r="D31" s="12">
        <v>156065807</v>
      </c>
      <c r="E31" s="12">
        <f>C31*Q$2</f>
        <v>365778374.62516624</v>
      </c>
      <c r="F31" s="12">
        <f t="shared" si="0"/>
        <v>559485553.62516618</v>
      </c>
      <c r="G31" s="2">
        <v>3080457000</v>
      </c>
      <c r="H31" s="9">
        <f t="shared" si="1"/>
        <v>0.18162420498814499</v>
      </c>
      <c r="I31" s="5"/>
      <c r="J31" s="5"/>
      <c r="K31" s="5"/>
      <c r="L31" s="5"/>
      <c r="M31" s="5"/>
      <c r="N31" s="5"/>
    </row>
    <row r="32" spans="1:14" x14ac:dyDescent="0.25">
      <c r="A32" s="1" t="s">
        <v>31</v>
      </c>
      <c r="B32" s="2">
        <v>310371213</v>
      </c>
      <c r="C32" s="6">
        <f>B32/O$2</f>
        <v>2.3460956674463775E-2</v>
      </c>
      <c r="D32" s="12">
        <v>1230971757</v>
      </c>
      <c r="E32" s="12">
        <f>C32*Q$2</f>
        <v>3016018593.0943556</v>
      </c>
      <c r="F32" s="12">
        <f t="shared" si="0"/>
        <v>4557361563.0943556</v>
      </c>
      <c r="G32" s="2">
        <v>27668985000</v>
      </c>
      <c r="H32" s="9">
        <f t="shared" si="1"/>
        <v>0.16471011000563829</v>
      </c>
      <c r="I32" s="5"/>
      <c r="J32" s="5"/>
      <c r="K32" s="5"/>
      <c r="L32" s="5"/>
      <c r="M32" s="5"/>
      <c r="N32" s="5"/>
    </row>
    <row r="33" spans="1:14" x14ac:dyDescent="0.25">
      <c r="A33" s="1" t="s">
        <v>32</v>
      </c>
      <c r="B33" s="2">
        <v>108574786</v>
      </c>
      <c r="C33" s="6">
        <f>B33/O$2</f>
        <v>8.2071669136569575E-3</v>
      </c>
      <c r="D33" s="12">
        <v>435938638</v>
      </c>
      <c r="E33" s="12">
        <f>C33*Q$2</f>
        <v>1055070701.1517874</v>
      </c>
      <c r="F33" s="12">
        <f t="shared" si="0"/>
        <v>1599584125.1517873</v>
      </c>
      <c r="G33" s="2">
        <v>3569198000</v>
      </c>
      <c r="H33" s="9">
        <f t="shared" si="1"/>
        <v>0.44816346001308621</v>
      </c>
      <c r="I33" s="5"/>
      <c r="J33" s="5"/>
      <c r="K33" s="5"/>
      <c r="L33" s="5"/>
      <c r="M33" s="5"/>
      <c r="N33" s="5"/>
    </row>
    <row r="34" spans="1:14" x14ac:dyDescent="0.25">
      <c r="A34" s="1" t="s">
        <v>33</v>
      </c>
      <c r="B34" s="2">
        <v>1037045603</v>
      </c>
      <c r="C34" s="6">
        <f>B34/O$2</f>
        <v>7.8390266050305898E-2</v>
      </c>
      <c r="D34" s="12">
        <v>4002381738</v>
      </c>
      <c r="E34" s="12">
        <f>C34*Q$2</f>
        <v>10077444974.043865</v>
      </c>
      <c r="F34" s="12">
        <f t="shared" si="0"/>
        <v>15116872315.043865</v>
      </c>
      <c r="G34" s="2">
        <v>71900115000</v>
      </c>
      <c r="H34" s="9">
        <f t="shared" si="1"/>
        <v>0.21024823555628339</v>
      </c>
      <c r="I34" s="5"/>
      <c r="J34" s="5"/>
      <c r="K34" s="5"/>
      <c r="L34" s="5"/>
      <c r="M34" s="5"/>
      <c r="N34" s="5"/>
    </row>
    <row r="35" spans="1:14" x14ac:dyDescent="0.25">
      <c r="A35" s="1" t="s">
        <v>34</v>
      </c>
      <c r="B35" s="2">
        <v>396311607</v>
      </c>
      <c r="C35" s="6">
        <f>B35/O$2</f>
        <v>2.9957190138681172E-2</v>
      </c>
      <c r="D35" s="12">
        <v>1602590987</v>
      </c>
      <c r="E35" s="12">
        <f>C35*Q$2</f>
        <v>3851140586.8401303</v>
      </c>
      <c r="F35" s="12">
        <f t="shared" si="0"/>
        <v>5850043180.8401299</v>
      </c>
      <c r="G35" s="2">
        <v>15524570000</v>
      </c>
      <c r="H35" s="9">
        <f t="shared" si="1"/>
        <v>0.37682481259320738</v>
      </c>
      <c r="I35" s="5"/>
      <c r="J35" s="5"/>
      <c r="K35" s="5"/>
      <c r="L35" s="5"/>
      <c r="M35" s="5"/>
      <c r="N35" s="5"/>
    </row>
    <row r="36" spans="1:14" x14ac:dyDescent="0.25">
      <c r="A36" s="1" t="s">
        <v>35</v>
      </c>
      <c r="B36" s="2">
        <v>33297699</v>
      </c>
      <c r="C36" s="6">
        <f>B36/O$2</f>
        <v>2.516972711635907E-3</v>
      </c>
      <c r="D36" s="12">
        <v>135924393</v>
      </c>
      <c r="E36" s="12">
        <f>C36*Q$2</f>
        <v>323568923.54981172</v>
      </c>
      <c r="F36" s="12">
        <f t="shared" si="0"/>
        <v>492791015.54981172</v>
      </c>
      <c r="G36" s="2">
        <v>1803162000</v>
      </c>
      <c r="H36" s="9">
        <f t="shared" si="1"/>
        <v>0.27329270223630031</v>
      </c>
      <c r="I36" s="5"/>
      <c r="J36" s="5"/>
      <c r="K36" s="5"/>
      <c r="L36" s="5"/>
      <c r="M36" s="5"/>
      <c r="N36" s="5"/>
    </row>
    <row r="37" spans="1:14" x14ac:dyDescent="0.25">
      <c r="A37" s="1" t="s">
        <v>36</v>
      </c>
      <c r="B37" s="2">
        <v>489205200</v>
      </c>
      <c r="C37" s="6">
        <f>B37/O$2</f>
        <v>3.6979015841016108E-2</v>
      </c>
      <c r="D37" s="12">
        <v>1991251095</v>
      </c>
      <c r="E37" s="12">
        <f>C37*Q$2</f>
        <v>4753829985.6386576</v>
      </c>
      <c r="F37" s="12">
        <f t="shared" si="0"/>
        <v>7234286280.6386576</v>
      </c>
      <c r="G37" s="2">
        <v>24896953000</v>
      </c>
      <c r="H37" s="9">
        <f t="shared" si="1"/>
        <v>0.29056914236206566</v>
      </c>
      <c r="I37" s="5"/>
      <c r="J37" s="5"/>
      <c r="K37" s="5"/>
      <c r="L37" s="5"/>
      <c r="M37" s="5"/>
      <c r="N37" s="5"/>
    </row>
    <row r="38" spans="1:14" x14ac:dyDescent="0.25">
      <c r="A38" s="1" t="s">
        <v>37</v>
      </c>
      <c r="B38" s="2">
        <v>160950476</v>
      </c>
      <c r="C38" s="6">
        <f>B38/O$2</f>
        <v>1.2166244761141302E-2</v>
      </c>
      <c r="D38" s="12">
        <v>665038753</v>
      </c>
      <c r="E38" s="12">
        <f>C38*Q$2</f>
        <v>1564029162.019568</v>
      </c>
      <c r="F38" s="12">
        <f t="shared" si="0"/>
        <v>2390018391.019568</v>
      </c>
      <c r="G38" s="2">
        <v>5977349000</v>
      </c>
      <c r="H38" s="9">
        <f t="shared" si="1"/>
        <v>0.39984588335390286</v>
      </c>
      <c r="I38" s="5"/>
      <c r="J38" s="5"/>
      <c r="K38" s="5"/>
      <c r="L38" s="5"/>
      <c r="M38" s="5"/>
      <c r="N38" s="5"/>
    </row>
    <row r="39" spans="1:14" x14ac:dyDescent="0.25">
      <c r="A39" s="1" t="s">
        <v>38</v>
      </c>
      <c r="B39" s="2">
        <v>121099019</v>
      </c>
      <c r="C39" s="6">
        <f>B39/O$2</f>
        <v>9.1538735523099737E-3</v>
      </c>
      <c r="D39" s="12">
        <v>499153891</v>
      </c>
      <c r="E39" s="12">
        <f>C39*Q$2</f>
        <v>1176774383.7424982</v>
      </c>
      <c r="F39" s="12">
        <f t="shared" si="0"/>
        <v>1797027293.7424982</v>
      </c>
      <c r="G39" s="2">
        <v>8235623000</v>
      </c>
      <c r="H39" s="9">
        <f t="shared" si="1"/>
        <v>0.21820174305483606</v>
      </c>
      <c r="I39" s="5"/>
      <c r="J39" s="5"/>
      <c r="K39" s="5"/>
      <c r="L39" s="5"/>
      <c r="M39" s="5"/>
      <c r="N39" s="5"/>
    </row>
    <row r="40" spans="1:14" x14ac:dyDescent="0.25">
      <c r="A40" s="1" t="s">
        <v>39</v>
      </c>
      <c r="B40" s="2">
        <v>523807198</v>
      </c>
      <c r="C40" s="6">
        <f>B40/O$2</f>
        <v>3.9594580500126049E-2</v>
      </c>
      <c r="D40" s="12">
        <v>2224964030</v>
      </c>
      <c r="E40" s="12">
        <f>C40*Q$2</f>
        <v>5090073377.2776041</v>
      </c>
      <c r="F40" s="12">
        <f t="shared" si="0"/>
        <v>7838844605.2776041</v>
      </c>
      <c r="G40" s="2">
        <v>30691111000</v>
      </c>
      <c r="H40" s="9">
        <f t="shared" si="1"/>
        <v>0.25541091051665105</v>
      </c>
      <c r="I40" s="5"/>
      <c r="J40" s="5"/>
      <c r="K40" s="5"/>
      <c r="L40" s="5"/>
      <c r="M40" s="5"/>
      <c r="N40" s="5"/>
    </row>
    <row r="41" spans="1:14" x14ac:dyDescent="0.25">
      <c r="A41" s="1" t="s">
        <v>40</v>
      </c>
      <c r="B41" s="2">
        <v>46350444</v>
      </c>
      <c r="C41" s="6">
        <f>B41/O$2</f>
        <v>3.5036295667219609E-3</v>
      </c>
      <c r="D41" s="12">
        <v>184791567</v>
      </c>
      <c r="E41" s="12">
        <f>C41*Q$2</f>
        <v>450408398.22402835</v>
      </c>
      <c r="F41" s="12">
        <f t="shared" si="0"/>
        <v>681550409.22402835</v>
      </c>
      <c r="G41" s="2">
        <v>2543503000</v>
      </c>
      <c r="H41" s="9">
        <f t="shared" si="1"/>
        <v>0.26795738366498029</v>
      </c>
      <c r="I41" s="5"/>
      <c r="J41" s="5"/>
      <c r="K41" s="5"/>
      <c r="L41" s="5"/>
      <c r="M41" s="5"/>
      <c r="N41" s="5"/>
    </row>
    <row r="42" spans="1:14" x14ac:dyDescent="0.25">
      <c r="A42" s="1" t="s">
        <v>41</v>
      </c>
      <c r="B42" s="2">
        <v>216311158</v>
      </c>
      <c r="C42" s="6">
        <f>B42/O$2</f>
        <v>1.6350958122012069E-2</v>
      </c>
      <c r="D42" s="12">
        <v>940420782</v>
      </c>
      <c r="E42" s="12">
        <f>C42*Q$2</f>
        <v>2101994151.1836371</v>
      </c>
      <c r="F42" s="12">
        <f t="shared" si="0"/>
        <v>3258726091.1836371</v>
      </c>
      <c r="G42" s="2">
        <v>9453179000</v>
      </c>
      <c r="H42" s="9">
        <f t="shared" si="1"/>
        <v>0.34472277433693332</v>
      </c>
      <c r="I42" s="5"/>
      <c r="J42" s="5"/>
      <c r="K42" s="5"/>
      <c r="L42" s="5"/>
      <c r="M42" s="5"/>
      <c r="N42" s="5"/>
    </row>
    <row r="43" spans="1:14" x14ac:dyDescent="0.25">
      <c r="A43" s="1" t="s">
        <v>42</v>
      </c>
      <c r="B43" s="2">
        <v>41295230</v>
      </c>
      <c r="C43" s="6">
        <f>B43/O$2</f>
        <v>3.1215059944751278E-3</v>
      </c>
      <c r="D43" s="12">
        <v>170099465</v>
      </c>
      <c r="E43" s="12">
        <f>C43*Q$2</f>
        <v>401284578.81855118</v>
      </c>
      <c r="F43" s="12">
        <f t="shared" si="0"/>
        <v>612679273.81855118</v>
      </c>
      <c r="G43" s="2">
        <v>1609953000</v>
      </c>
      <c r="H43" s="9">
        <f t="shared" si="1"/>
        <v>0.3805572422415755</v>
      </c>
      <c r="I43" s="5"/>
      <c r="J43" s="5"/>
      <c r="K43" s="5"/>
      <c r="L43" s="5"/>
      <c r="M43" s="5"/>
      <c r="N43" s="5"/>
    </row>
    <row r="44" spans="1:14" x14ac:dyDescent="0.25">
      <c r="A44" s="1" t="s">
        <v>43</v>
      </c>
      <c r="B44" s="2">
        <v>259891154</v>
      </c>
      <c r="C44" s="6">
        <f>B44/O$2</f>
        <v>1.9645169554015282E-2</v>
      </c>
      <c r="D44" s="12">
        <v>1107656022</v>
      </c>
      <c r="E44" s="12">
        <f>C44*Q$2</f>
        <v>2525480842.9825239</v>
      </c>
      <c r="F44" s="12">
        <f t="shared" si="0"/>
        <v>3893028018.9825239</v>
      </c>
      <c r="G44" s="2">
        <v>10102142000</v>
      </c>
      <c r="H44" s="9">
        <f t="shared" si="1"/>
        <v>0.38536659046987498</v>
      </c>
      <c r="I44" s="5"/>
      <c r="J44" s="5"/>
      <c r="K44" s="5"/>
      <c r="L44" s="5"/>
      <c r="M44" s="5"/>
      <c r="N44" s="5"/>
    </row>
    <row r="45" spans="1:14" x14ac:dyDescent="0.25">
      <c r="A45" s="1" t="s">
        <v>44</v>
      </c>
      <c r="B45" s="2">
        <v>1285886064</v>
      </c>
      <c r="C45" s="6">
        <f>B45/O$2</f>
        <v>9.7200113838523908E-2</v>
      </c>
      <c r="D45" s="12">
        <v>5529552209</v>
      </c>
      <c r="E45" s="12">
        <f>C45*Q$2</f>
        <v>12495541194.488674</v>
      </c>
      <c r="F45" s="12">
        <f t="shared" si="0"/>
        <v>19310979467.488674</v>
      </c>
      <c r="G45" s="2">
        <v>58141353000</v>
      </c>
      <c r="H45" s="9">
        <f t="shared" si="1"/>
        <v>0.33213846033972882</v>
      </c>
      <c r="I45" s="5"/>
      <c r="J45" s="5"/>
      <c r="K45" s="5"/>
      <c r="L45" s="5"/>
      <c r="M45" s="5"/>
      <c r="N45" s="5"/>
    </row>
    <row r="46" spans="1:14" x14ac:dyDescent="0.25">
      <c r="A46" s="1" t="s">
        <v>45</v>
      </c>
      <c r="B46" s="2">
        <v>67821787</v>
      </c>
      <c r="C46" s="6">
        <f>B46/O$2</f>
        <v>5.1266481546782833E-3</v>
      </c>
      <c r="D46" s="12">
        <v>274071684</v>
      </c>
      <c r="E46" s="12">
        <f>C46*Q$2</f>
        <v>659055228.19503582</v>
      </c>
      <c r="F46" s="12">
        <f t="shared" si="0"/>
        <v>1000948699.1950358</v>
      </c>
      <c r="G46" s="2">
        <v>5433500000</v>
      </c>
      <c r="H46" s="9">
        <f t="shared" si="1"/>
        <v>0.18421803610840817</v>
      </c>
      <c r="I46" s="5"/>
      <c r="J46" s="5"/>
      <c r="K46" s="5"/>
      <c r="L46" s="5"/>
      <c r="M46" s="5"/>
      <c r="N46" s="5"/>
    </row>
    <row r="47" spans="1:14" x14ac:dyDescent="0.25">
      <c r="A47" s="1" t="s">
        <v>46</v>
      </c>
      <c r="B47" s="2">
        <v>31148360</v>
      </c>
      <c r="C47" s="6">
        <f>B47/O$2</f>
        <v>2.3545041995908316E-3</v>
      </c>
      <c r="D47" s="12">
        <v>126973363</v>
      </c>
      <c r="E47" s="12">
        <f>C47*Q$2</f>
        <v>302682816.47755945</v>
      </c>
      <c r="F47" s="12">
        <f t="shared" si="0"/>
        <v>460804539.47755945</v>
      </c>
      <c r="G47" s="2">
        <v>1867362000</v>
      </c>
      <c r="H47" s="9">
        <f t="shared" si="1"/>
        <v>0.24676765376909215</v>
      </c>
      <c r="I47" s="5"/>
      <c r="J47" s="5"/>
      <c r="K47" s="5"/>
      <c r="L47" s="5"/>
      <c r="M47" s="5"/>
      <c r="N47" s="5"/>
    </row>
    <row r="48" spans="1:14" x14ac:dyDescent="0.25">
      <c r="A48" s="1" t="s">
        <v>47</v>
      </c>
      <c r="B48" s="2">
        <v>238599192</v>
      </c>
      <c r="C48" s="6">
        <f>B48/O$2</f>
        <v>1.803571037393234E-2</v>
      </c>
      <c r="D48" s="12">
        <v>939280578</v>
      </c>
      <c r="E48" s="12">
        <f>C48*Q$2</f>
        <v>2318577139.978797</v>
      </c>
      <c r="F48" s="12">
        <f t="shared" si="0"/>
        <v>3496456909.978797</v>
      </c>
      <c r="G48" s="2">
        <v>17651161000</v>
      </c>
      <c r="H48" s="9">
        <f t="shared" si="1"/>
        <v>0.19808651170190997</v>
      </c>
      <c r="I48" s="5"/>
      <c r="J48" s="5"/>
      <c r="K48" s="5"/>
      <c r="L48" s="5"/>
      <c r="M48" s="5"/>
      <c r="N48" s="5"/>
    </row>
    <row r="49" spans="1:14" x14ac:dyDescent="0.25">
      <c r="A49" s="1" t="s">
        <v>48</v>
      </c>
      <c r="B49" s="2">
        <v>216892447</v>
      </c>
      <c r="C49" s="6">
        <f>B49/O$2</f>
        <v>1.6394897751311203E-2</v>
      </c>
      <c r="D49" s="12">
        <v>824852290</v>
      </c>
      <c r="E49" s="12">
        <f>C49*Q$2</f>
        <v>2107642801.4402614</v>
      </c>
      <c r="F49" s="12">
        <f t="shared" si="0"/>
        <v>3149387538.4402614</v>
      </c>
      <c r="G49" s="2">
        <v>17632884000</v>
      </c>
      <c r="H49" s="9">
        <f t="shared" si="1"/>
        <v>0.17860875954496505</v>
      </c>
      <c r="I49" s="5"/>
      <c r="J49" s="5"/>
      <c r="K49" s="5"/>
      <c r="L49" s="5"/>
      <c r="M49" s="5"/>
      <c r="N49" s="5"/>
    </row>
    <row r="50" spans="1:14" x14ac:dyDescent="0.25">
      <c r="A50" s="1" t="s">
        <v>49</v>
      </c>
      <c r="B50" s="2">
        <v>86640471</v>
      </c>
      <c r="C50" s="6">
        <f>B50/O$2</f>
        <v>6.5491522771673255E-3</v>
      </c>
      <c r="D50" s="12">
        <v>339032096</v>
      </c>
      <c r="E50" s="12">
        <f>C50*Q$2</f>
        <v>841924961.16079009</v>
      </c>
      <c r="F50" s="12">
        <f t="shared" si="0"/>
        <v>1267597528.16079</v>
      </c>
      <c r="G50" s="2">
        <v>3003019000</v>
      </c>
      <c r="H50" s="9">
        <f t="shared" si="1"/>
        <v>0.42210772830967436</v>
      </c>
      <c r="I50" s="5"/>
      <c r="J50" s="5"/>
      <c r="K50" s="5"/>
      <c r="L50" s="5"/>
      <c r="M50" s="5"/>
      <c r="N50" s="5"/>
    </row>
    <row r="51" spans="1:14" x14ac:dyDescent="0.25">
      <c r="A51" s="1" t="s">
        <v>50</v>
      </c>
      <c r="B51" s="2">
        <v>174777774</v>
      </c>
      <c r="C51" s="6">
        <f>B51/O$2</f>
        <v>1.3211450069221533E-2</v>
      </c>
      <c r="D51" s="12">
        <v>686056238</v>
      </c>
      <c r="E51" s="12">
        <f>C51*Q$2</f>
        <v>1698395321.3587604</v>
      </c>
      <c r="F51" s="12">
        <f t="shared" si="0"/>
        <v>2559229333.3587604</v>
      </c>
      <c r="G51" s="2">
        <v>12191703000</v>
      </c>
      <c r="H51" s="9">
        <f t="shared" si="1"/>
        <v>0.20991565602924878</v>
      </c>
      <c r="I51" s="5"/>
      <c r="J51" s="5"/>
      <c r="K51" s="5"/>
      <c r="L51" s="5"/>
      <c r="M51" s="5"/>
      <c r="N51" s="5"/>
    </row>
    <row r="52" spans="1:14" x14ac:dyDescent="0.25">
      <c r="A52" s="1" t="s">
        <v>51</v>
      </c>
      <c r="B52" s="2">
        <v>32562651</v>
      </c>
      <c r="C52" s="6">
        <f>B52/O$2</f>
        <v>2.4614104411696341E-3</v>
      </c>
      <c r="D52" s="12">
        <v>135230900</v>
      </c>
      <c r="E52" s="12">
        <f>C52*Q$2</f>
        <v>316426126.98247409</v>
      </c>
      <c r="F52" s="12">
        <f t="shared" si="0"/>
        <v>484219677.98247409</v>
      </c>
      <c r="G52" s="2">
        <v>1725442000</v>
      </c>
      <c r="H52" s="9">
        <f t="shared" si="1"/>
        <v>0.28063515202624839</v>
      </c>
      <c r="I52" s="5"/>
      <c r="J52" s="5"/>
      <c r="K52" s="5"/>
      <c r="L52" s="5"/>
      <c r="M52" s="5"/>
      <c r="N52" s="5"/>
    </row>
    <row r="53" spans="1:14" x14ac:dyDescent="0.25">
      <c r="A53" s="1"/>
      <c r="I53" s="4"/>
      <c r="J53" s="4"/>
      <c r="K53" s="4"/>
      <c r="L53" s="4"/>
      <c r="M53" s="4"/>
      <c r="N53" s="4"/>
    </row>
    <row r="54" spans="1:14" x14ac:dyDescent="0.25">
      <c r="A54" s="1"/>
      <c r="I54" s="4"/>
      <c r="J54" s="4"/>
      <c r="K54" s="4"/>
      <c r="L54" s="4"/>
      <c r="M54" s="4"/>
      <c r="N54" s="4"/>
    </row>
    <row r="55" spans="1:14" x14ac:dyDescent="0.25">
      <c r="I55" s="4"/>
      <c r="J55" s="4"/>
      <c r="K55" s="4"/>
      <c r="L55" s="4"/>
      <c r="M55" s="4"/>
      <c r="N55" s="4"/>
    </row>
    <row r="56" spans="1:14" s="11" customFormat="1" x14ac:dyDescent="0.25">
      <c r="I56" s="4"/>
      <c r="J56" s="4"/>
      <c r="K56" s="4"/>
      <c r="L56" s="4"/>
      <c r="M56" s="4"/>
      <c r="N56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CD42-B77B-478E-9859-80C7D8C30E78}">
  <dimension ref="A1:B55"/>
  <sheetViews>
    <sheetView workbookViewId="0">
      <selection sqref="A1:B1048576"/>
    </sheetView>
  </sheetViews>
  <sheetFormatPr defaultRowHeight="15" x14ac:dyDescent="0.25"/>
  <sheetData>
    <row r="1" spans="1:2" x14ac:dyDescent="0.25">
      <c r="A1" t="s">
        <v>54</v>
      </c>
      <c r="B1" t="s">
        <v>55</v>
      </c>
    </row>
    <row r="2" spans="1:2" x14ac:dyDescent="0.25">
      <c r="A2">
        <v>742444</v>
      </c>
      <c r="B2">
        <v>134</v>
      </c>
    </row>
    <row r="3" spans="1:2" x14ac:dyDescent="0.25">
      <c r="A3">
        <v>132872</v>
      </c>
      <c r="B3">
        <v>53</v>
      </c>
    </row>
    <row r="4" spans="1:2" x14ac:dyDescent="0.25">
      <c r="A4">
        <v>1110851</v>
      </c>
      <c r="B4">
        <v>226</v>
      </c>
    </row>
    <row r="5" spans="1:2" x14ac:dyDescent="0.25">
      <c r="A5">
        <v>496085</v>
      </c>
      <c r="B5">
        <v>234</v>
      </c>
    </row>
    <row r="6" spans="1:2" x14ac:dyDescent="0.25">
      <c r="A6">
        <v>6304266</v>
      </c>
      <c r="B6">
        <v>1057</v>
      </c>
    </row>
    <row r="7" spans="1:2" x14ac:dyDescent="0.25">
      <c r="A7">
        <v>910280</v>
      </c>
      <c r="B7">
        <v>178</v>
      </c>
    </row>
    <row r="8" spans="1:2" x14ac:dyDescent="0.25">
      <c r="A8">
        <v>531288</v>
      </c>
      <c r="B8">
        <v>169</v>
      </c>
    </row>
    <row r="9" spans="1:2" x14ac:dyDescent="0.25">
      <c r="A9">
        <v>136293</v>
      </c>
      <c r="B9">
        <v>19</v>
      </c>
    </row>
    <row r="10" spans="1:2" x14ac:dyDescent="0.25">
      <c r="A10">
        <v>87315</v>
      </c>
      <c r="B10">
        <v>1</v>
      </c>
    </row>
    <row r="11" spans="1:2" x14ac:dyDescent="0.25">
      <c r="A11">
        <v>2832424</v>
      </c>
      <c r="B11">
        <v>67</v>
      </c>
    </row>
    <row r="12" spans="1:2" x14ac:dyDescent="0.25">
      <c r="A12">
        <v>1768642</v>
      </c>
      <c r="B12">
        <v>180</v>
      </c>
    </row>
    <row r="13" spans="1:2" x14ac:dyDescent="0.25">
      <c r="A13">
        <v>180837</v>
      </c>
      <c r="B13">
        <v>1</v>
      </c>
    </row>
    <row r="14" spans="1:2" x14ac:dyDescent="0.25">
      <c r="A14">
        <v>301186</v>
      </c>
      <c r="B14">
        <v>115</v>
      </c>
    </row>
    <row r="15" spans="1:2" x14ac:dyDescent="0.25">
      <c r="A15">
        <v>2005153</v>
      </c>
      <c r="B15">
        <v>854</v>
      </c>
    </row>
    <row r="16" spans="1:2" x14ac:dyDescent="0.25">
      <c r="A16">
        <v>1054187</v>
      </c>
      <c r="B16">
        <v>294</v>
      </c>
    </row>
    <row r="17" spans="1:2" x14ac:dyDescent="0.25">
      <c r="A17">
        <v>511850</v>
      </c>
      <c r="B17">
        <v>333</v>
      </c>
    </row>
    <row r="18" spans="1:2" x14ac:dyDescent="0.25">
      <c r="A18">
        <v>497088</v>
      </c>
      <c r="B18">
        <v>307</v>
      </c>
    </row>
    <row r="19" spans="1:2" x14ac:dyDescent="0.25">
      <c r="A19">
        <v>680978</v>
      </c>
      <c r="B19">
        <v>173</v>
      </c>
    </row>
    <row r="20" spans="1:2" x14ac:dyDescent="0.25">
      <c r="A20">
        <v>715135</v>
      </c>
      <c r="B20">
        <v>69</v>
      </c>
    </row>
    <row r="21" spans="1:2" x14ac:dyDescent="0.25">
      <c r="A21">
        <v>180473</v>
      </c>
      <c r="B21">
        <v>249</v>
      </c>
    </row>
    <row r="22" spans="1:2" x14ac:dyDescent="0.25">
      <c r="A22">
        <v>893684</v>
      </c>
      <c r="B22">
        <v>24</v>
      </c>
    </row>
    <row r="23" spans="1:2" x14ac:dyDescent="0.25">
      <c r="A23">
        <v>964791</v>
      </c>
      <c r="B23">
        <v>326</v>
      </c>
    </row>
    <row r="24" spans="1:2" x14ac:dyDescent="0.25">
      <c r="A24">
        <v>1516398</v>
      </c>
      <c r="B24">
        <v>540</v>
      </c>
    </row>
    <row r="25" spans="1:2" x14ac:dyDescent="0.25">
      <c r="A25">
        <v>884944</v>
      </c>
      <c r="B25">
        <v>332</v>
      </c>
    </row>
    <row r="26" spans="1:2" x14ac:dyDescent="0.25">
      <c r="A26">
        <v>478321</v>
      </c>
      <c r="B26">
        <v>144</v>
      </c>
    </row>
    <row r="27" spans="1:2" x14ac:dyDescent="0.25">
      <c r="A27">
        <v>915472</v>
      </c>
      <c r="B27">
        <v>518</v>
      </c>
    </row>
    <row r="28" spans="1:2" x14ac:dyDescent="0.25">
      <c r="A28">
        <v>149474</v>
      </c>
      <c r="B28">
        <v>401</v>
      </c>
    </row>
    <row r="29" spans="1:2" x14ac:dyDescent="0.25">
      <c r="A29">
        <v>323766</v>
      </c>
      <c r="B29">
        <v>245</v>
      </c>
    </row>
    <row r="30" spans="1:2" x14ac:dyDescent="0.25">
      <c r="A30">
        <v>485785</v>
      </c>
      <c r="B30">
        <v>18</v>
      </c>
    </row>
    <row r="31" spans="1:2" x14ac:dyDescent="0.25">
      <c r="A31">
        <v>179433</v>
      </c>
      <c r="B31">
        <v>180</v>
      </c>
    </row>
    <row r="32" spans="1:2" x14ac:dyDescent="0.25">
      <c r="A32">
        <v>1408102</v>
      </c>
      <c r="B32">
        <v>565</v>
      </c>
    </row>
    <row r="33" spans="1:2" x14ac:dyDescent="0.25">
      <c r="A33">
        <v>334345</v>
      </c>
      <c r="B33">
        <v>89</v>
      </c>
    </row>
    <row r="34" spans="1:2" x14ac:dyDescent="0.25">
      <c r="A34">
        <v>2724663</v>
      </c>
      <c r="B34">
        <v>689</v>
      </c>
    </row>
    <row r="35" spans="1:2" x14ac:dyDescent="0.25">
      <c r="A35">
        <v>1553513</v>
      </c>
      <c r="B35">
        <v>115</v>
      </c>
    </row>
    <row r="36" spans="1:2" x14ac:dyDescent="0.25">
      <c r="A36">
        <v>111920</v>
      </c>
      <c r="B36">
        <v>178</v>
      </c>
    </row>
    <row r="37" spans="1:2" x14ac:dyDescent="0.25">
      <c r="A37">
        <v>1704399</v>
      </c>
      <c r="B37">
        <v>620</v>
      </c>
    </row>
    <row r="38" spans="1:2" x14ac:dyDescent="0.25">
      <c r="A38">
        <v>695092</v>
      </c>
      <c r="B38">
        <v>513</v>
      </c>
    </row>
    <row r="39" spans="1:2" x14ac:dyDescent="0.25">
      <c r="A39">
        <v>608014</v>
      </c>
      <c r="B39">
        <v>179</v>
      </c>
    </row>
    <row r="40" spans="1:2" x14ac:dyDescent="0.25">
      <c r="A40">
        <v>1726809</v>
      </c>
      <c r="B40">
        <v>500</v>
      </c>
    </row>
    <row r="41" spans="1:2" x14ac:dyDescent="0.25">
      <c r="A41">
        <v>142949</v>
      </c>
      <c r="B41">
        <v>32</v>
      </c>
    </row>
    <row r="42" spans="1:2" x14ac:dyDescent="0.25">
      <c r="A42">
        <v>777507</v>
      </c>
      <c r="B42">
        <v>84</v>
      </c>
    </row>
    <row r="43" spans="1:2" x14ac:dyDescent="0.25">
      <c r="A43">
        <v>137823</v>
      </c>
      <c r="B43">
        <v>150</v>
      </c>
    </row>
    <row r="44" spans="1:2" x14ac:dyDescent="0.25">
      <c r="A44">
        <v>1001967</v>
      </c>
      <c r="B44">
        <v>146</v>
      </c>
    </row>
    <row r="45" spans="1:2" x14ac:dyDescent="0.25">
      <c r="A45">
        <v>5401341</v>
      </c>
      <c r="B45">
        <v>1025</v>
      </c>
    </row>
    <row r="46" spans="1:2" x14ac:dyDescent="0.25">
      <c r="A46">
        <v>668274</v>
      </c>
      <c r="B46">
        <v>41</v>
      </c>
    </row>
    <row r="47" spans="1:2" x14ac:dyDescent="0.25">
      <c r="A47">
        <v>88028</v>
      </c>
      <c r="B47">
        <v>278</v>
      </c>
    </row>
    <row r="48" spans="1:2" x14ac:dyDescent="0.25">
      <c r="A48">
        <v>1291462</v>
      </c>
      <c r="B48">
        <v>130</v>
      </c>
    </row>
    <row r="49" spans="1:2" x14ac:dyDescent="0.25">
      <c r="A49">
        <v>1110367</v>
      </c>
      <c r="B49">
        <v>299</v>
      </c>
    </row>
    <row r="50" spans="1:2" x14ac:dyDescent="0.25">
      <c r="A50">
        <v>272266</v>
      </c>
      <c r="B50">
        <v>55</v>
      </c>
    </row>
    <row r="51" spans="1:2" x14ac:dyDescent="0.25">
      <c r="A51">
        <v>860753</v>
      </c>
      <c r="B51">
        <v>421</v>
      </c>
    </row>
    <row r="52" spans="1:2" x14ac:dyDescent="0.25">
      <c r="A52">
        <v>94258</v>
      </c>
      <c r="B52">
        <v>48</v>
      </c>
    </row>
    <row r="53" spans="1:2" x14ac:dyDescent="0.25">
      <c r="B53">
        <v>13598</v>
      </c>
    </row>
    <row r="55" spans="1:2" x14ac:dyDescent="0.25">
      <c r="B55" t="s">
        <v>56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88C40878F9E04C9ED5379469908055" ma:contentTypeVersion="13" ma:contentTypeDescription="Create a new document." ma:contentTypeScope="" ma:versionID="b8d9f6f248b42a59811d625f7eb877cb">
  <xsd:schema xmlns:xsd="http://www.w3.org/2001/XMLSchema" xmlns:xs="http://www.w3.org/2001/XMLSchema" xmlns:p="http://schemas.microsoft.com/office/2006/metadata/properties" xmlns:ns1="http://schemas.microsoft.com/sharepoint/v3" xmlns:ns3="b8129eaa-daee-4d10-8d06-6408223c9e3f" xmlns:ns4="f3799d7c-ee2c-4ba4-a8e5-37ad73f747c3" targetNamespace="http://schemas.microsoft.com/office/2006/metadata/properties" ma:root="true" ma:fieldsID="0f5f0e44c220a38e84ed8cba5aca236f" ns1:_="" ns3:_="" ns4:_="">
    <xsd:import namespace="http://schemas.microsoft.com/sharepoint/v3"/>
    <xsd:import namespace="b8129eaa-daee-4d10-8d06-6408223c9e3f"/>
    <xsd:import namespace="f3799d7c-ee2c-4ba4-a8e5-37ad73f747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129eaa-daee-4d10-8d06-6408223c9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99d7c-ee2c-4ba4-a8e5-37ad73f747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588D83-AE75-4745-BD9F-B9D4B1C550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129eaa-daee-4d10-8d06-6408223c9e3f"/>
    <ds:schemaRef ds:uri="f3799d7c-ee2c-4ba4-a8e5-37ad73f747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D258F1-A9D2-4666-A9C5-9E100BC58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585B7-E20B-4D9C-BC9C-81A7DF5FF7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Lee</dc:creator>
  <cp:lastModifiedBy>Tom</cp:lastModifiedBy>
  <dcterms:created xsi:type="dcterms:W3CDTF">2020-07-28T16:42:14Z</dcterms:created>
  <dcterms:modified xsi:type="dcterms:W3CDTF">2021-02-12T14:05:11Z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0x0101007C88C40878F9E04C9ED5379469908055</vt:lpwstr>
  </property>
</Properties>
</file>