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ctionforum-my.sharepoint.com/personal/tlee_americanactionforum_org/Documents/Documents/Boeing Airbus EU/"/>
    </mc:Choice>
  </mc:AlternateContent>
  <xr:revisionPtr revIDLastSave="0" documentId="13_ncr:40009_{6778C157-B580-48C5-9A82-7C4097344131}" xr6:coauthVersionLast="46" xr6:coauthVersionMax="46" xr10:uidLastSave="{00000000-0000-0000-0000-000000000000}"/>
  <bookViews>
    <workbookView xWindow="-120" yWindow="-120" windowWidth="20730" windowHeight="11160"/>
  </bookViews>
  <sheets>
    <sheet name="Table 1" sheetId="16" r:id="rId1"/>
    <sheet name="Part 1 99038905" sheetId="1" r:id="rId2"/>
    <sheet name="Part 2 99038910" sheetId="2" r:id="rId3"/>
    <sheet name="Part 3 99038913" sheetId="3" r:id="rId4"/>
    <sheet name="Part 4 99038916" sheetId="4" r:id="rId5"/>
    <sheet name="Part 5 99038919" sheetId="5" r:id="rId6"/>
    <sheet name="Part 6 99038922" sheetId="6" r:id="rId7"/>
    <sheet name="Part 7 99038925" sheetId="7" r:id="rId8"/>
    <sheet name="Part 8 99038928" sheetId="8" r:id="rId9"/>
    <sheet name="Part 9 99038931" sheetId="9" r:id="rId10"/>
    <sheet name="Part 10 99038934" sheetId="10" r:id="rId11"/>
    <sheet name="Part 11 99038937" sheetId="11" r:id="rId12"/>
    <sheet name="Part 12 99038940" sheetId="12" r:id="rId13"/>
    <sheet name="Part 13 99038943" sheetId="13" r:id="rId14"/>
    <sheet name="Part 14 99038946" sheetId="14" r:id="rId15"/>
    <sheet name="Part 15 99038949" sheetId="15" r:id="rId16"/>
    <sheet name="Part 16 99038952" sheetId="17" r:id="rId17"/>
    <sheet name="Part 17 99038955" sheetId="18" r:id="rId18"/>
    <sheet name="Part 18 99038957" sheetId="19" r:id="rId19"/>
    <sheet name="Part 19 99038959" sheetId="20" r:id="rId20"/>
  </sheets>
  <definedNames>
    <definedName name="_edn1" localSheetId="0">'Table 1'!$B$14</definedName>
    <definedName name="_edn2" localSheetId="0">'Table 1'!$B$15</definedName>
    <definedName name="_ednref2" localSheetId="0">'Table 1'!$B$11</definedName>
    <definedName name="_Hlk40780303" localSheetId="0">'Table 1'!$B$2</definedName>
    <definedName name="_Ref31795396" localSheetId="0">'Table 1'!$B$4</definedName>
    <definedName name="_Ref40794289" localSheetId="0">'Table 1'!$B$11</definedName>
  </definedNames>
  <calcPr calcId="0"/>
</workbook>
</file>

<file path=xl/calcChain.xml><?xml version="1.0" encoding="utf-8"?>
<calcChain xmlns="http://schemas.openxmlformats.org/spreadsheetml/2006/main">
  <c r="E21" i="16" l="1"/>
  <c r="C21" i="16"/>
  <c r="D2" i="20"/>
  <c r="D14" i="19"/>
  <c r="C14" i="19"/>
  <c r="D3" i="19"/>
  <c r="D4" i="19"/>
  <c r="D5" i="19"/>
  <c r="D6" i="19"/>
  <c r="D7" i="19"/>
  <c r="D8" i="19"/>
  <c r="D9" i="19"/>
  <c r="D10" i="19"/>
  <c r="D11" i="19"/>
  <c r="D12" i="19"/>
  <c r="D13" i="19"/>
  <c r="D2" i="19"/>
  <c r="D2" i="18"/>
  <c r="D8" i="17"/>
  <c r="C8" i="17"/>
  <c r="D3" i="17"/>
  <c r="D4" i="17"/>
  <c r="D5" i="17"/>
  <c r="D6" i="17"/>
  <c r="D7" i="17"/>
  <c r="D2" i="17"/>
  <c r="D73" i="15"/>
  <c r="C7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2" i="15"/>
  <c r="D4" i="14"/>
  <c r="C4" i="14"/>
  <c r="D3" i="14"/>
  <c r="D2" i="14"/>
  <c r="D6" i="13"/>
  <c r="D5" i="13"/>
  <c r="C31" i="13"/>
  <c r="D3" i="13"/>
  <c r="D4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2" i="13"/>
  <c r="D2" i="12"/>
  <c r="D7" i="11"/>
  <c r="C32" i="11"/>
  <c r="D3" i="11"/>
  <c r="D4" i="11"/>
  <c r="D5" i="11"/>
  <c r="D6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2" i="11"/>
  <c r="D17" i="10"/>
  <c r="C17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2" i="10"/>
  <c r="D2" i="9"/>
  <c r="D2" i="8"/>
  <c r="D2" i="7"/>
  <c r="D18" i="6"/>
  <c r="C18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2" i="6"/>
  <c r="D8" i="5"/>
  <c r="C8" i="5"/>
  <c r="D3" i="5"/>
  <c r="D4" i="5"/>
  <c r="D5" i="5"/>
  <c r="D6" i="5"/>
  <c r="D7" i="5"/>
  <c r="D2" i="5"/>
  <c r="D6" i="4"/>
  <c r="C26" i="4"/>
  <c r="D3" i="4"/>
  <c r="D4" i="4"/>
  <c r="D5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" i="3"/>
  <c r="C21" i="3"/>
  <c r="D4" i="1"/>
  <c r="C4" i="1"/>
  <c r="C34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2" i="2"/>
  <c r="D31" i="13" l="1"/>
  <c r="D32" i="11"/>
  <c r="D26" i="4"/>
  <c r="D21" i="3"/>
  <c r="D34" i="2"/>
</calcChain>
</file>

<file path=xl/sharedStrings.xml><?xml version="1.0" encoding="utf-8"?>
<sst xmlns="http://schemas.openxmlformats.org/spreadsheetml/2006/main" count="395" uniqueCount="300">
  <si>
    <t>HS Code</t>
  </si>
  <si>
    <t>Product Description</t>
  </si>
  <si>
    <t>Tariff Rate</t>
  </si>
  <si>
    <t>Total Affected Imports</t>
  </si>
  <si>
    <t>Additional Cost Burden from Tariffs (10 to 15%)</t>
  </si>
  <si>
    <t>New Passengr Transport,non-military,wt Gt 15,000kg (no)</t>
  </si>
  <si>
    <t>New Aircraft,non-military,nesoi,wgt Gt 15,000kg (no)</t>
  </si>
  <si>
    <t>Additional Cost Burden from Tariffs (25%)</t>
  </si>
  <si>
    <t>Yogurt,dry, W/nt Swtend/flavored/cntg Fruit, Nesoi (kg)</t>
  </si>
  <si>
    <t>Fermented Milk Except Dried Fermented Milk/etc (kg)</t>
  </si>
  <si>
    <t>Butter Subst, Gt 45% Butterfat,addtonl Note 14 (kg)</t>
  </si>
  <si>
    <t>Italian-type Cheeses (cow's Milk), Or Etc, Nesoi (kg)</t>
  </si>
  <si>
    <t>Cheese Italian(cow's Mlk) Grated Etc,addtl Note 21 (kg)</t>
  </si>
  <si>
    <t>Cheese Italian (cow's Mlk) Grated/powdered, Nesoi (kg)</t>
  </si>
  <si>
    <t>Mxtr Cotn/proc Ital-type Cheese,grtd,addtl Note 21 (kg)</t>
  </si>
  <si>
    <t>Cheddar Cheese,processed,not Grated/powdered,nesoi (kg)</t>
  </si>
  <si>
    <t>Cheeses Made Fr Sheep's Mlk, Processed, Nt Grt/pwd (kg)</t>
  </si>
  <si>
    <t>Mixtrs,proc/contn Ital-type Chese,n/gtd/powd,nesoi (kg)</t>
  </si>
  <si>
    <t>Stilton Procesd Cheese,addtl Nte 24,origial Loaves (kg)</t>
  </si>
  <si>
    <t>Stilton Procesd Cheese,in Addtl U.S. Note 24,nesoi (kg)</t>
  </si>
  <si>
    <t>Romano/reggiano/parmesan/provolone Cheeses, Nesoi (kg)</t>
  </si>
  <si>
    <t>Cheese Substs Inc Mxtrs Cnt Ital-type Cheese,nesoi (kg)</t>
  </si>
  <si>
    <t>Cheese/substs Mxtrs Cntn/proc Frm Blue-mold,nesoi (kg)</t>
  </si>
  <si>
    <t>Cheese Mxtrs Cnt/proc Amer-type Etc, Addtl Note 19 (kg)</t>
  </si>
  <si>
    <t>Oranges, Fresh Or Dried, Nesoi (kg)</t>
  </si>
  <si>
    <t>Mandarins/inc Satsumas, Fr/dr, Nesoi (kg)</t>
  </si>
  <si>
    <t>Lemons, Certified Organic, Fresh Or Dried (kg)</t>
  </si>
  <si>
    <t>Lemons, Fresh Or Dried, Nesoi (kg)</t>
  </si>
  <si>
    <t>Cherries, Provisionally Preserved, Inedible (kg)</t>
  </si>
  <si>
    <t>Cherries, Dried, Except Tart Varieties (kg)</t>
  </si>
  <si>
    <t>Offal Of Swine (ex Liver) Prepared Or Preserved (kg)</t>
  </si>
  <si>
    <t>Mussel Products With Fish Meat; Prep Meals (kg)</t>
  </si>
  <si>
    <t>Clam, Cockle,etc,products W/ Fish Meat; Prep Meals (kg)</t>
  </si>
  <si>
    <t>Razor Clams In Airtight Containers (kg)</t>
  </si>
  <si>
    <t>Clams Boiled Whole/chopped/salted Nov 680grams Gw (kg)</t>
  </si>
  <si>
    <t>Clams In Airtight Containers, Nesoi (kg)</t>
  </si>
  <si>
    <t>Clams, Prepared Or Preserved, Nesoi (kg)</t>
  </si>
  <si>
    <t>Cockles &amp; Arkshells, Prepared Or Preserved, Nesoi (kg)</t>
  </si>
  <si>
    <t>Molluscs Products With Fish Meat; Prep Meals,nesoi (kg)</t>
  </si>
  <si>
    <t>Molluscs, Prepared Or Preserved, Nesoi (kg)</t>
  </si>
  <si>
    <t>Total</t>
  </si>
  <si>
    <t>Meat Of Swine, Frozen, Nesoi (kg)</t>
  </si>
  <si>
    <t>Whey Protein Concentrates Whether Or Not Sweetened (kg)</t>
  </si>
  <si>
    <t>Other Cheese/substitutes,see Additional U S Nte 16 (kg)</t>
  </si>
  <si>
    <t>Other Cheese And Substitutes For Cheese, Nesoi (kg)</t>
  </si>
  <si>
    <t>Fresh Cheese (unripened)/whey Cheese/curd, Nesoi (kg)</t>
  </si>
  <si>
    <t>Edam/gouda Cheese,see Additional U.S. Note 20 (kg)</t>
  </si>
  <si>
    <t>Cheese From Sheeps Milk Org Loaves Suitb Fr Gratng (kg)</t>
  </si>
  <si>
    <t>Cer Or Lb Ex Vrgn Olve Oil N/chem Mod Con Lt 18 Kg (kg)</t>
  </si>
  <si>
    <t>Cert Org Vrgn Olive Oil N/chem Mdifd Cont Lt 18 Kg (kg)</t>
  </si>
  <si>
    <t>Olve Oil, Label Ex Vrgn, N/chem Mod, Cont Lt 18 Kg (kg)</t>
  </si>
  <si>
    <t>Olive Oil, Virgin, N/chem Modifd, In Cont Lt 18 Kg (kg)</t>
  </si>
  <si>
    <t>Olive Oil, Refined, N/chem Modifd,in Cont Lt 18 Kg (kg)</t>
  </si>
  <si>
    <t>Olive, Green, Not Pitted, In Saline, Nesoi, Nt Frz (kg)</t>
  </si>
  <si>
    <t>Olives, Green, Whole, Pitted, Cntr Ov 8 Kg, Saline (kg)</t>
  </si>
  <si>
    <t>Olive Green Whole Stuffed Ctr Over 8 Kg, In Saline (kg)</t>
  </si>
  <si>
    <t>Olive Green Broken/sliced/salad Cntr Ov 8kg Saline (kg)</t>
  </si>
  <si>
    <t>Olive Green Whole Pittd Cntr Less Than 8 Kg Saline (kg)</t>
  </si>
  <si>
    <t>Olive Green Whole Stuffd Cntr Less Than 8kg Saline (kg)</t>
  </si>
  <si>
    <t>Olive Green Broken/slicd/salad Less Than 8kg Salin (kg)</t>
  </si>
  <si>
    <t>Yogurt,nesoi,w/n Sweetend/flavord/cntg Fruit,nesoi (kg)</t>
  </si>
  <si>
    <t>Butter, See Additional U.S. Note 6 To This Chapter (kg)</t>
  </si>
  <si>
    <t>Butter, Nesoi (kg)</t>
  </si>
  <si>
    <t>Procsd Chese(cow's Milk),n/grd,nesoi,addtl Note 16 (kg)</t>
  </si>
  <si>
    <t>Cherries, Sweet Varieties, Unckd/ckd By Water, Frz (kg)</t>
  </si>
  <si>
    <t>Cherries, Tart Varieties, Unckd/ckd By Water, Frzn (kg)</t>
  </si>
  <si>
    <t>Frzn Combo Strawber/blueber/red Raspb/blackberries (kg)</t>
  </si>
  <si>
    <t>Fruits &amp; Nuts, Unckd/cookd By Water, Frozen, Nesoi (kg)</t>
  </si>
  <si>
    <t>Pork Sausg/similar Prodcts Food Prep Of Pork Cannd (kg)</t>
  </si>
  <si>
    <t>Pork Sausg/similr Prodcts Food Prep Of These Nesoi (kg)</t>
  </si>
  <si>
    <t>Cherries, Maraschino, Prepared Or Preserved Nesoi (kg)</t>
  </si>
  <si>
    <t>Cherries, Sweet Varieties, Prepared/preservd Nesoi (kg)</t>
  </si>
  <si>
    <t>Cherries, Tart Varieties, Prepared/preserved Nesoi (kg)</t>
  </si>
  <si>
    <t>Peaches, Prep/pres Nesoi, Cntrs Less Than 1.4KG Ea (kg)</t>
  </si>
  <si>
    <t>Peaches, Prep/pres Nesoi, Cntrs 1.4KG Or More Each (kg)</t>
  </si>
  <si>
    <t>Fruit Mxtrs With Peach/pear Packd In Liq Lt 1.4K (kg)</t>
  </si>
  <si>
    <t>Fruit Mxtrs With Peach/pear Packd In Liq Gt 1.4K (kg)</t>
  </si>
  <si>
    <t>Fruit Mxtrs Nesoi Packd In Liquid In Airtight Ctnr (kg)</t>
  </si>
  <si>
    <t>Mix Of Fruits/nuts/etc Nesoi Otherwise Prep/pres (kg)</t>
  </si>
  <si>
    <t>Tart Cherry Juice Concentrate, Unfermented (l)</t>
  </si>
  <si>
    <t>Cherry Juice, Unfermented, Nesoi (l)</t>
  </si>
  <si>
    <t>Juice Of Single Vegetbl Nesoi Unfrmtd Airtit Contr (l)</t>
  </si>
  <si>
    <t>Juice Of Single Vegetable Nesoi, Unfermentd, Nesoi (l)</t>
  </si>
  <si>
    <t>Cheese And Substitues Including Mixtures, Nesoi (kg)</t>
  </si>
  <si>
    <t>Butter Subst, Gt 45% Butterfat, Nesoi (kg)</t>
  </si>
  <si>
    <t>Dairy Spreads: Nesoi (kg)</t>
  </si>
  <si>
    <t>Hams And Cuts Thereof Nesoi, Prepared Or Preserved (kg)</t>
  </si>
  <si>
    <t>Shoulder/cut Boned/cooked Airtight Cntr 1kg Or Ov (kg)</t>
  </si>
  <si>
    <t>Swine Meat Nesoi, No Cereal Or Vegs, Prep Or Pres (kg)</t>
  </si>
  <si>
    <t>Meat Of Swine Nesoi, Prepared Or Preserved (kg)</t>
  </si>
  <si>
    <t>Anhydrous Milk Fat,see Additional Us Note 14(ch.4) (kg)</t>
  </si>
  <si>
    <t>Fats And Oils Derived From Milk, U S Note 14,nesoi (kg)</t>
  </si>
  <si>
    <t>Gruyere-process Cheese,n/gratd Etc,addtl Us Nte 22 (kg)</t>
  </si>
  <si>
    <t>Gruyere-process Cheese, Not Grated/powdered, Nesoi (kg)</t>
  </si>
  <si>
    <t>Blue-viened Cheese,nesoi,add Nte 17,orignal Loaves (kg)</t>
  </si>
  <si>
    <t>Cheddar Cheese,additonal U S Note 18(chap.4) Nesoi (kg)</t>
  </si>
  <si>
    <t>Cheese, Cheddar, Nesoi (kg)</t>
  </si>
  <si>
    <t>Italian Cheeses Made From Cow's Milk,add Us Nte 21 (kg)</t>
  </si>
  <si>
    <t>Italian Cheeses Made From Cow's Milk, Nesoi (kg)</t>
  </si>
  <si>
    <t>Swiss/emmenthaler Cheese With Eye Formation, Nesoi (kg)</t>
  </si>
  <si>
    <t>Cheese Substes Mixtrs,nesoi,cntn Cows Milk,nesoi (kg)</t>
  </si>
  <si>
    <t>Mussels, Prepared Or Preserved, Nesoi (kg)</t>
  </si>
  <si>
    <t>Currant And Berry Jellies (kg)</t>
  </si>
  <si>
    <t>Pears, Prep/pres Nesoi, In Cntrs Less Than 1.4 Kg (kg)</t>
  </si>
  <si>
    <t>Pears, Prep/pres Nesoi, In Cntrs Of 1.4 Kg Or More (kg)</t>
  </si>
  <si>
    <t xml:space="preserve"> Pear Juice, Unfermented (l)</t>
  </si>
  <si>
    <t>Swiss/emmenthaler Cheese, See Addtl U.S. Note 25 (kg)</t>
  </si>
  <si>
    <t>Cheese Pecorino In Orig Loaves Nt Suitb For Gratng (kg)</t>
  </si>
  <si>
    <t>Cheese Mxtrs,nesoi,cntn Cows Mlk,addtl U S Note 16 (kg)</t>
  </si>
  <si>
    <t>Olives Not Pittd Green Cntr Gt 8kg Addtl Us Note 5 (kg)</t>
  </si>
  <si>
    <t>Olives Not Pit Green Cntr Gt 8kg Repack/sale Nesoi (kg)</t>
  </si>
  <si>
    <t>Olives, Pitted/stuffed, Provisionaly Pres Inedible (kg)</t>
  </si>
  <si>
    <t>Olives Grn Nt Pttd Cntr Gt 8 Kg Saline Nesoi (kg)</t>
  </si>
  <si>
    <t>Olives Grn Stffd Packed Saline Not Gt 2700t/yr (kg)</t>
  </si>
  <si>
    <t>Olives Green Pttd/stffd Place Packed Saline, Nesoi (kg)</t>
  </si>
  <si>
    <t>Red Wine Grape Nov 14% Alcohol 2l/less Nov $1.05/l (l)</t>
  </si>
  <si>
    <t>White Wine Grape Nov 14% Alcoh 2l/less Nov $1.05/l (l)</t>
  </si>
  <si>
    <t>Grape Wine Nesoi Nov 14% Alcoh 2l/less Nov $1.05/l (l)</t>
  </si>
  <si>
    <t>Icewine, N/over 14% Alcoh,2 L Or Less,over $1.05/l (l)</t>
  </si>
  <si>
    <t>Cer Org Rd Win Grp Nov 14% Alchl 2l/les Ov $1.05/l (l)</t>
  </si>
  <si>
    <t>Cer Org Whte Wine Ex/icewin&amp;lt;14% Alcoh&amp;lt;2l Ov$1.05/l (l)</t>
  </si>
  <si>
    <t>Red Wine Lt=14% Vol Alc Lt=2l Gt $1.05/l Nt Cf Org (l)</t>
  </si>
  <si>
    <t>Wht Wine Lt=14% Vol Alc Lt=2l Gt $1.05/l Nt Cf Org (l)</t>
  </si>
  <si>
    <t>Grape Wine Nesoi Nov 14% Alcoh 2l/less Ovr $1.05/l (l)</t>
  </si>
  <si>
    <t>Coffee Organic Retail Cntnr Lt=2kg Roast Not Decaf (kg)</t>
  </si>
  <si>
    <t>Coffee Retl Cntnr Lt=2kg Roast Nt Organic Nt Decaf (kg)</t>
  </si>
  <si>
    <t>Coffee, Organic, Roasted, Not Decaffeinated, Nesoi (kg)</t>
  </si>
  <si>
    <t>Coffee Roasted Not Organic Not Decaffeinated Nesoi (kg)</t>
  </si>
  <si>
    <t>Coffee Retail Cntnr Lt=2 Kg Decaf Roast Nt Organic (kg)</t>
  </si>
  <si>
    <t>Instant Coffee N/flavored N/decaf For Retail Sale (kg)</t>
  </si>
  <si>
    <t>Instant Coffee, Not Flavored, Not Decaf, Nesoi (kg)</t>
  </si>
  <si>
    <t>Instant Coffee, N/flavored, Decaf, For Retail Sale (kg)</t>
  </si>
  <si>
    <t>Instant Coffee, Not Flavored, Decaf, Nesoi (kg)</t>
  </si>
  <si>
    <t>Axes And Adzes, And Parts Therof, Of Base Metal (no)</t>
  </si>
  <si>
    <t>Bill Hooks And Similar Hewing Tools &amp; Parts Nesoi (no)</t>
  </si>
  <si>
    <t>Tweezers Base Metal (no)</t>
  </si>
  <si>
    <t>Pliers Except Slip Joint, Base Metal (doz)</t>
  </si>
  <si>
    <t>Pncrs A Smlr Tls Ex Plrs O Twzrs, Bs Mtl (doz)</t>
  </si>
  <si>
    <t>Metal Cutting Shears And Similar Tools, And Parts (no)</t>
  </si>
  <si>
    <t>PPe O Blt Ctrs, Perf Pchs A Smlr Tls, Pts, Nesoi (no)</t>
  </si>
  <si>
    <t>Screwdrivers,and Parts Thereof, Base Metal (no)</t>
  </si>
  <si>
    <t>Pckt Knvs W Fldng Blds In Handle,multi Tool Use (no)</t>
  </si>
  <si>
    <t>Pen, Pocket &amp; Othe Knives, With Folding Blades,nes (no)</t>
  </si>
  <si>
    <t>Other Cutting Knives Not Fixed Blade, Pts Nt Blds (no)</t>
  </si>
  <si>
    <t>Blades For Knives Not Having Fixed Blades (no)</t>
  </si>
  <si>
    <t>Pneumatic Hand-dir Tools, Suitable Fr Mtlwrk,nesoi (no)</t>
  </si>
  <si>
    <t>Pneumatic, Hand-held Force Feed Lubricating Equip (no)</t>
  </si>
  <si>
    <t>Pneumatic Tools For Const Or Mining, Hand-directed (no)</t>
  </si>
  <si>
    <t>Pneumatic Tools, Hand-directed, Nesoi (no)</t>
  </si>
  <si>
    <t>Mach F Solder,etc O/t Gas &amp; Hdg 8515, Hand-direct (no)</t>
  </si>
  <si>
    <t>Parts Of Hand-directed Mch F Soldering,welding Etc (no)</t>
  </si>
  <si>
    <t>Micrwv Ovens, Indus/lab For Hot Drinks/ Cook Food (no)</t>
  </si>
  <si>
    <t>Lenses For Cameras/photographic Enlarge/reduce Nes (no)</t>
  </si>
  <si>
    <t>Sweet Biscuits,  Not Frozen, Nesoi (kg)</t>
  </si>
  <si>
    <t>waffles And Wafers, Frozen, Nesoi (kg)</t>
  </si>
  <si>
    <t>Waffles &amp; Wafers, Not Frozen, Contain Peanuts (kg)</t>
  </si>
  <si>
    <t>waffles And Wafers,  Not Frozen, Nesoi (kg)</t>
  </si>
  <si>
    <t>Reproduction Proofs, In Single Sheets (kg)</t>
  </si>
  <si>
    <t>Printed Matter Nesoi, In Single Sheets (kg)</t>
  </si>
  <si>
    <t>Transfers (decalomanias), Vitrifiable (kg)</t>
  </si>
  <si>
    <t>Lithograph Posters Printed ppr Nov 20yr Nt Ov.51mm (kg)</t>
  </si>
  <si>
    <t>Lithographs On ppr/pprbd Nt Ov 0.51MM Nt Ov 20 Yrs (kg)</t>
  </si>
  <si>
    <t>Lithographs On ppr/pprbd Over 0.51MM Nt Ov 20 Yrs (kg)</t>
  </si>
  <si>
    <t>Posters, Printed Not Over 20 Years, Nesoi (kg)</t>
  </si>
  <si>
    <t>Pictures/designs/photographs Not Over 20 Yrs Nesoi (kg)</t>
  </si>
  <si>
    <t>Excavators With 360  Revol Supstr,crawl Mt,hyd,new (no)</t>
  </si>
  <si>
    <t>Excavat With 360 Revol Supstr,hyd,exc Crawl Mt,new (no)</t>
  </si>
  <si>
    <t>Excavat With 360 Revol Supstr,exc Hyd&amp;crawl Mt,new (no)</t>
  </si>
  <si>
    <t>Excavators W/ 360 Revol Superstructure,used,reblt (no)</t>
  </si>
  <si>
    <t>Mech Shvl Excavat,shvl Load,360 Revol Stur,used (no)</t>
  </si>
  <si>
    <t>Electric Hand Angle Grinders, Sanders &amp; Polishers (no)</t>
  </si>
  <si>
    <t>Electric Hand Orbital And Straight-line Sanders (no)</t>
  </si>
  <si>
    <t>Electric Hand Belt Sanders (no)</t>
  </si>
  <si>
    <t>Electric Hand Grinders, Polishers, Sanders, Nesoi (no)</t>
  </si>
  <si>
    <t>Electric Hand Screwdrivers, Nut-runners, Impact Wr (no)</t>
  </si>
  <si>
    <t>Electric Hand Routers (no)</t>
  </si>
  <si>
    <t>Electric Hand Planers (no)</t>
  </si>
  <si>
    <t>Electric Hand Grass And Weed Trimmers/edgers (no)</t>
  </si>
  <si>
    <t>Electropneumatic Hand Rotary &amp; Percussion Hammers (no)</t>
  </si>
  <si>
    <t>Electric Hand Scissors (no)</t>
  </si>
  <si>
    <t>Other Electromechanical Hand Tools (no)</t>
  </si>
  <si>
    <t>Sweet Biscuits,  Frozen, Nesoi (kg)</t>
  </si>
  <si>
    <t>Liqueurs &amp; Cordials In Cntrs Nt Over 4 Liters (pfl)</t>
  </si>
  <si>
    <t>Liqueurs &amp; Cordials In Cntrs Over 4 Liters (pfl)</t>
  </si>
  <si>
    <t>Whiskies, Scotch &amp; Irish, Cntrs Not Over 4 Liters (pfl)</t>
  </si>
  <si>
    <t>Whiskies, Scotch And Irish, Cntrs Over 4 Liters Ea (pfl)</t>
  </si>
  <si>
    <t>Men's Sweaters Of  Wool, Knit (doz)</t>
  </si>
  <si>
    <t>Boys' Sweaters  Wool, Knit Or Crocheted (doz)</t>
  </si>
  <si>
    <t>Women's Sweaters Of Wool, Knit (doz)</t>
  </si>
  <si>
    <t>Girls' Sweaters Of Wool, Knit (doz)</t>
  </si>
  <si>
    <t>M/b Vest (exc Sweater Vest) Of Wool, Knit (doz)</t>
  </si>
  <si>
    <t>W/g Vest (exc Sweater Vest) Of Wool, Knit (doz)</t>
  </si>
  <si>
    <t>M/b Sweatshirts &amp; Sim Art Of Wool, Knit Or Croch (doz)</t>
  </si>
  <si>
    <t>W/g Sweatshirts &amp; Sim Art Of Wool, Knit (doz)</t>
  </si>
  <si>
    <t>M/b Sweaters Wholly Of Cashmere, Knit (doz)</t>
  </si>
  <si>
    <t>W/g Sweaters Wholly Of Cashmere, Knit (doz)</t>
  </si>
  <si>
    <t>M/b Vests (exc Swtr Vest) Wholly Of Cashmere, Knit (doz)</t>
  </si>
  <si>
    <t>W/g Vests (exc Swtr Vest) Wholly Of Cashmere, Knit (doz)</t>
  </si>
  <si>
    <t>M/b Sweatshirts Etc, Wholly Of Cashmere, Knit (doz)</t>
  </si>
  <si>
    <t>W/g Sweatshirts Etc Wholly Of Cashmere, Knit (doz)</t>
  </si>
  <si>
    <t>B/g Garments Imported As Parts Of Playsuits (doz)</t>
  </si>
  <si>
    <t>Men's Sweaters Of Other Cotton, Knit (doz)</t>
  </si>
  <si>
    <t>Boys' Sweaters Of Other Cotton, Knit (doz)</t>
  </si>
  <si>
    <t>Women's Sweaters Of Other Cotton, Knit (doz)</t>
  </si>
  <si>
    <t>Girls' Sweaters Of Other Cotton, Knit (doz)</t>
  </si>
  <si>
    <t>M/b Vests (exc Sweater Vest) Of Oth Cotton, Knit (doz)</t>
  </si>
  <si>
    <t>W/g Vests (exc Sweater Vest) Of Other Cotton, Knit (doz)</t>
  </si>
  <si>
    <t>Men Sweatshirts Of Cotton, Knitted Or Crocheted (doz)</t>
  </si>
  <si>
    <t>Boy Sweatshirts Of Cotton, Knitted Or Crocheted (doz)</t>
  </si>
  <si>
    <t>Wom Sweatshirts Of Other Cotton, Knit (doz)</t>
  </si>
  <si>
    <t>Girl Sweatshirts Of Other Cotton, Knit (doz)</t>
  </si>
  <si>
    <t>M/b Pullov Cotton Knit To Shape Lt 36% Flax Fibers (doz)</t>
  </si>
  <si>
    <t>M/b Pullovers Of Cotton, Lt 36% Flax Fibers, Nesoi (doz)</t>
  </si>
  <si>
    <t>W/g Pullov Cotton Knit To Shape Lt 36% Flax Fibers (doz)</t>
  </si>
  <si>
    <t>W/g Pullovers Of Cotton, Lt 36% Flax Fibers, Nesoi (doz)</t>
  </si>
  <si>
    <t>B/g Sweater &amp; Smlr Art As Plyst Pt Of Ot mmf, Knit (doz)</t>
  </si>
  <si>
    <t>Men's Sweaters Of Other Manmade Fibers, Knit (doz)</t>
  </si>
  <si>
    <t>Boy's Sweaters Of Other Manmade Fibers, Knit (doz)</t>
  </si>
  <si>
    <t>Women's Sweaters Of Other Manmade Fibers, Knit (doz)</t>
  </si>
  <si>
    <t>Girls' Sweaters Of Other Manmade Fibers, Knit (doz)</t>
  </si>
  <si>
    <t>M/b Vests (exc Sweater Vest) Of Other mmf, Knit (doz)</t>
  </si>
  <si>
    <t>W/g Vests (exc Sweater Vests) Of Other mmf, Knit (doz)</t>
  </si>
  <si>
    <t>Men Sweatshirts Of Other Manmade Fibers, Knit (doz)</t>
  </si>
  <si>
    <t>Boy Sweatshirts Of Other Manmade Fibers, Knit (doz)</t>
  </si>
  <si>
    <t>W/g Sweatshirts Of Other Manmade Fibers, Knit (doz)</t>
  </si>
  <si>
    <t>M/b Pullovers Man-made Fibers Knit To Shape Nesoi (doz)</t>
  </si>
  <si>
    <t>M/b Pullovers Man-made Fibers Knit/crocheted Nesoi (doz)</t>
  </si>
  <si>
    <t>W/g Pullovers Man-made Fibers Knit To Shape Nesoi (doz)</t>
  </si>
  <si>
    <t>W/g Pullovers Man-made Fibers Knit/crocheted Nesoi (doz)</t>
  </si>
  <si>
    <t>W/g Anoraks &amp; Smlr Art Textile Mtrls Nesoi,  Rpo (doz)</t>
  </si>
  <si>
    <t>W/g Anoraks &amp; Smlr Art Tex Mat Subj Wool Res Nesoi (doz)</t>
  </si>
  <si>
    <t>W/g Anoraks &amp; Smlr Art Tex Mat Subj mmf Res, Nesoi (doz)</t>
  </si>
  <si>
    <t>W/g Anoraks &amp; Smlr Art Textile Mtrls Nesoi, Nt Kt (doz)</t>
  </si>
  <si>
    <t>M/b Sts Of Wl Lt 30 Slk, Nt Knt/crhd Wl Lteq 18.5m (no)</t>
  </si>
  <si>
    <t>M/b Suits Of Wool Lt 30% Slk, Nt Knt/crchtd Nesoi (no)</t>
  </si>
  <si>
    <t>M/b Suits Artificial Fib Not Gt 36% Wool, Not Knit (no)</t>
  </si>
  <si>
    <t>M/b Suits Of Other Tex Material Subj mmf Res,nt Kt (no)</t>
  </si>
  <si>
    <t>M/b Suits Of Other Textl Materials Nesoi, Not Knit (no)</t>
  </si>
  <si>
    <t>W/g Nightdresses Etc Cot Gt=2 Color Warp, Not Kt (doz)</t>
  </si>
  <si>
    <t>Women's Nightdress Etc Cot Nt Gt=2 Color Wrp, N Kt (doz)</t>
  </si>
  <si>
    <t>Girls' Nightdress Etc Cot Nt Gt=2 Color Warp, N Kt (doz)</t>
  </si>
  <si>
    <t>Women's Cotton Swimwear; Not Knitted Or Crocheted (doz)</t>
  </si>
  <si>
    <t>Girls' Cotton Swimwear; Not Knitted Or Crocheted (doz)</t>
  </si>
  <si>
    <t>W/g Swimwear Tex Mtl Lt 70% Slk/slk Wst Nesoi,n Kn (doz)</t>
  </si>
  <si>
    <t>Blanket N/elec &amp; Travel Rugs Of Cotton, Woven (no)</t>
  </si>
  <si>
    <t>Blanket N/elec &amp; Travel Rugs Of Cotton, Nesoi (no)</t>
  </si>
  <si>
    <t>Blankets And Traveling Rugs Of Artificial Fiber (no)</t>
  </si>
  <si>
    <t>Blankets And Travel Rugs Fib Nesoi Gt=85% Wt Silk (no)</t>
  </si>
  <si>
    <t>Blanket And Travel Rug Fb Nesoi Lt 85% Silk Or Sw (no)</t>
  </si>
  <si>
    <t>Pillowcases Of Prnt Cot N/nap With Trimming, Etc (no)</t>
  </si>
  <si>
    <t>Sheets Of Printed Cotton, Not Napped, Cont Trim (no)</t>
  </si>
  <si>
    <t>Pillowcovers Of Printed Cott, Not Nap W/ Trim, Etc (no)</t>
  </si>
  <si>
    <t>Bed Linen Nesoi, Printed Cott, Not Nap W/ Trim Etc (no)</t>
  </si>
  <si>
    <t>Pillowcases Printed Cotton Not Trimmed, Etc, N/nap (no)</t>
  </si>
  <si>
    <t>Bed Linen Nesoi Of Print Cot, N/ Nap, N/ Trim, Etc (no)</t>
  </si>
  <si>
    <t>Part 1</t>
  </si>
  <si>
    <t>Part 2</t>
  </si>
  <si>
    <t>Part 3</t>
  </si>
  <si>
    <t>Part 4</t>
  </si>
  <si>
    <t>Part 5</t>
  </si>
  <si>
    <t>Part 6</t>
  </si>
  <si>
    <t>Part 7</t>
  </si>
  <si>
    <t>Part 8</t>
  </si>
  <si>
    <t>Part 9</t>
  </si>
  <si>
    <t>Part 10</t>
  </si>
  <si>
    <t>Part 11</t>
  </si>
  <si>
    <t>Part 12</t>
  </si>
  <si>
    <t>Part 13</t>
  </si>
  <si>
    <t>Part 14</t>
  </si>
  <si>
    <t>Part 15</t>
  </si>
  <si>
    <t>Other Cutlery Similar To Cleavers, A Bs Metal Part (no)</t>
  </si>
  <si>
    <t>Currant And Other Berry Jams, Nesoi (kg)</t>
  </si>
  <si>
    <t>Apricot Jams (kg)</t>
  </si>
  <si>
    <t>Cherry Jams (kg)</t>
  </si>
  <si>
    <t>Peach Jams (kg)</t>
  </si>
  <si>
    <t>Strawberry Pastes And Puree, Cooked W/nt Sweetened (kg)</t>
  </si>
  <si>
    <t>Effervescent Wine Of Frsh Grape In Cntr 2l Or Less (l)</t>
  </si>
  <si>
    <t>Sherry, Grpe Wine Over 14% Alcohol 2 Liter Or Less (l)</t>
  </si>
  <si>
    <t>Grape Wine Over 14% Alcohol In Cntrs 2l/less Nesoi (l)</t>
  </si>
  <si>
    <t>Redwine Grape Nov 14% Alch Ov 2l Nov 10l Ovr $1.05 (l)</t>
  </si>
  <si>
    <t>Whitewine Grpe Nov 14% Alch Ov 2l Nov 10l Ov $1.05 (l)</t>
  </si>
  <si>
    <t>Grapewine Nesoi Nov 14% Alch 2l Nov 10l Over $1.05 (l)</t>
  </si>
  <si>
    <t>Wine Fresh Grapes Over 14% Alcohol Ov 2l Nov 10l (l)</t>
  </si>
  <si>
    <t>Wine Fresh Grapes Nov 14% Alcohol 4-10 Liters (l)</t>
  </si>
  <si>
    <t>Wine Fresh Grapes Over 14% Alcohol 4-10 Liter (l)</t>
  </si>
  <si>
    <t>Wine Fresh Grapes Nov 14% Alcohol Over 10 Liters (l)</t>
  </si>
  <si>
    <t>Wine Fresh Grapes Over 14% Alcohol Over 10 Liter (l)</t>
  </si>
  <si>
    <t>Grape Brandy Nesoi Cntr Nov 4 Liters Over $3.43/l (pfl)</t>
  </si>
  <si>
    <t>Additional Cost Burden from Tariffs (15%)</t>
  </si>
  <si>
    <t>Oth Prts Of Arplns/hlcptrs,nesoi,nt Fr Dod Or Uscg (kg)</t>
  </si>
  <si>
    <t>Part 16</t>
  </si>
  <si>
    <t>Part 17</t>
  </si>
  <si>
    <t>Part 18</t>
  </si>
  <si>
    <t>Part 19</t>
  </si>
  <si>
    <t>Tariff</t>
  </si>
  <si>
    <t>Value of Affected U.S. Imports (2019)</t>
  </si>
  <si>
    <t xml:space="preserve">Additional Cost Burden </t>
  </si>
  <si>
    <t>Part12</t>
  </si>
  <si>
    <t>10-15%</t>
  </si>
  <si>
    <t>10-25%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</si>
</sst>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00000000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B1" workbookViewId="0">
      <selection activeCell="E16" sqref="E16"/>
    </sheetView>
  </sheetViews>
  <sheetFormatPr defaultRowHeight="15" x14ac:dyDescent="0.25"/>
  <cols>
    <col min="2" max="2" width="7" bestFit="1" customWidth="1"/>
    <col min="3" max="3" width="34.42578125" bestFit="1" customWidth="1"/>
    <col min="4" max="4" width="10.85546875" bestFit="1" customWidth="1"/>
    <col min="5" max="5" width="22.28515625" bestFit="1" customWidth="1"/>
  </cols>
  <sheetData>
    <row r="1" spans="1:5" x14ac:dyDescent="0.25">
      <c r="A1" t="s">
        <v>257</v>
      </c>
      <c r="B1" t="s">
        <v>294</v>
      </c>
      <c r="C1" t="s">
        <v>295</v>
      </c>
      <c r="D1" t="s">
        <v>2</v>
      </c>
      <c r="E1" t="s">
        <v>296</v>
      </c>
    </row>
    <row r="2" spans="1:5" x14ac:dyDescent="0.25">
      <c r="A2" t="s">
        <v>258</v>
      </c>
      <c r="B2" t="s">
        <v>255</v>
      </c>
      <c r="C2" s="1">
        <v>2346603178</v>
      </c>
      <c r="D2" s="5" t="s">
        <v>298</v>
      </c>
      <c r="E2" s="1">
        <v>285029844.94999999</v>
      </c>
    </row>
    <row r="3" spans="1:5" x14ac:dyDescent="0.25">
      <c r="A3" t="s">
        <v>259</v>
      </c>
      <c r="B3" t="s">
        <v>256</v>
      </c>
      <c r="C3" s="1">
        <v>20799002</v>
      </c>
      <c r="D3" s="4">
        <v>0.25</v>
      </c>
      <c r="E3" s="1">
        <v>5199750.5</v>
      </c>
    </row>
    <row r="4" spans="1:5" x14ac:dyDescent="0.25">
      <c r="A4" t="s">
        <v>260</v>
      </c>
      <c r="B4" t="s">
        <v>257</v>
      </c>
      <c r="C4" s="1">
        <v>340346206</v>
      </c>
      <c r="D4" s="4">
        <v>0.25</v>
      </c>
      <c r="E4" s="1">
        <v>85086551.5</v>
      </c>
    </row>
    <row r="5" spans="1:5" x14ac:dyDescent="0.25">
      <c r="A5" t="s">
        <v>261</v>
      </c>
      <c r="B5" t="s">
        <v>258</v>
      </c>
      <c r="C5" s="1">
        <v>470814324</v>
      </c>
      <c r="D5" s="4">
        <v>0.25</v>
      </c>
      <c r="E5" s="1">
        <v>117703581</v>
      </c>
    </row>
    <row r="6" spans="1:5" x14ac:dyDescent="0.25">
      <c r="A6" t="s">
        <v>262</v>
      </c>
      <c r="B6" t="s">
        <v>259</v>
      </c>
      <c r="C6" s="1">
        <v>5587720</v>
      </c>
      <c r="D6" s="4">
        <v>0.25</v>
      </c>
      <c r="E6" s="1">
        <v>1396930</v>
      </c>
    </row>
    <row r="7" spans="1:5" x14ac:dyDescent="0.25">
      <c r="A7" t="s">
        <v>263</v>
      </c>
      <c r="B7" t="s">
        <v>260</v>
      </c>
      <c r="C7" s="1">
        <v>308728528</v>
      </c>
      <c r="D7" s="4">
        <v>0.25</v>
      </c>
      <c r="E7" s="1">
        <v>77182132</v>
      </c>
    </row>
    <row r="8" spans="1:5" x14ac:dyDescent="0.25">
      <c r="A8" t="s">
        <v>264</v>
      </c>
      <c r="B8" t="s">
        <v>261</v>
      </c>
      <c r="C8" s="1">
        <v>24983724</v>
      </c>
      <c r="D8" s="4">
        <v>0.25</v>
      </c>
      <c r="E8" s="1">
        <v>6245931</v>
      </c>
    </row>
    <row r="9" spans="1:5" x14ac:dyDescent="0.25">
      <c r="A9" t="s">
        <v>265</v>
      </c>
      <c r="B9" t="s">
        <v>262</v>
      </c>
      <c r="C9" s="1">
        <v>25599880</v>
      </c>
      <c r="D9" s="4">
        <v>0.25</v>
      </c>
      <c r="E9" s="1">
        <v>6399970</v>
      </c>
    </row>
    <row r="10" spans="1:5" x14ac:dyDescent="0.25">
      <c r="A10" t="s">
        <v>266</v>
      </c>
      <c r="B10" t="s">
        <v>263</v>
      </c>
      <c r="C10" s="1">
        <v>130577051</v>
      </c>
      <c r="D10" s="4">
        <v>0.25</v>
      </c>
      <c r="E10" s="1">
        <v>32644262.75</v>
      </c>
    </row>
    <row r="11" spans="1:5" x14ac:dyDescent="0.25">
      <c r="A11" t="s">
        <v>267</v>
      </c>
      <c r="B11" t="s">
        <v>264</v>
      </c>
      <c r="C11" s="1">
        <v>1080947396</v>
      </c>
      <c r="D11" s="4">
        <v>0.25</v>
      </c>
      <c r="E11" s="1">
        <v>270236849</v>
      </c>
    </row>
    <row r="12" spans="1:5" x14ac:dyDescent="0.25">
      <c r="A12" t="s">
        <v>268</v>
      </c>
      <c r="B12" t="s">
        <v>265</v>
      </c>
      <c r="C12" s="1">
        <v>122684934</v>
      </c>
      <c r="D12" s="4">
        <v>0.25</v>
      </c>
      <c r="E12" s="1">
        <v>30671233.5</v>
      </c>
    </row>
    <row r="13" spans="1:5" x14ac:dyDescent="0.25">
      <c r="A13" t="s">
        <v>269</v>
      </c>
      <c r="B13" t="s">
        <v>297</v>
      </c>
      <c r="C13" s="1">
        <v>889276</v>
      </c>
      <c r="D13" s="4">
        <v>0.25</v>
      </c>
      <c r="E13" s="1">
        <v>222319</v>
      </c>
    </row>
    <row r="14" spans="1:5" x14ac:dyDescent="0.25">
      <c r="A14" t="s">
        <v>290</v>
      </c>
      <c r="B14" t="s">
        <v>267</v>
      </c>
      <c r="C14" s="1">
        <v>325113128</v>
      </c>
      <c r="D14" s="4">
        <v>0.25</v>
      </c>
      <c r="E14" s="1">
        <v>81278282</v>
      </c>
    </row>
    <row r="15" spans="1:5" x14ac:dyDescent="0.25">
      <c r="A15" t="s">
        <v>291</v>
      </c>
      <c r="B15" t="s">
        <v>268</v>
      </c>
      <c r="C15" s="1">
        <v>550187353</v>
      </c>
      <c r="D15" s="4">
        <v>0.25</v>
      </c>
      <c r="E15" s="1">
        <v>137546838.25</v>
      </c>
    </row>
    <row r="16" spans="1:5" x14ac:dyDescent="0.25">
      <c r="A16" t="s">
        <v>292</v>
      </c>
      <c r="B16" t="s">
        <v>269</v>
      </c>
      <c r="C16" s="1">
        <v>1421466446</v>
      </c>
      <c r="D16" s="4">
        <v>0.25</v>
      </c>
      <c r="E16" s="1">
        <v>355366611.5</v>
      </c>
    </row>
    <row r="17" spans="1:5" x14ac:dyDescent="0.25">
      <c r="A17" t="s">
        <v>293</v>
      </c>
      <c r="B17" t="s">
        <v>290</v>
      </c>
      <c r="C17" s="1">
        <v>6404213</v>
      </c>
      <c r="D17" s="4">
        <v>0.25</v>
      </c>
      <c r="E17" s="1">
        <v>1601053.25</v>
      </c>
    </row>
    <row r="18" spans="1:5" x14ac:dyDescent="0.25">
      <c r="B18" t="s">
        <v>291</v>
      </c>
      <c r="C18" s="1">
        <v>3224191</v>
      </c>
      <c r="D18" s="4">
        <v>0.25</v>
      </c>
      <c r="E18" s="1">
        <v>806047.75</v>
      </c>
    </row>
    <row r="19" spans="1:5" x14ac:dyDescent="0.25">
      <c r="B19" t="s">
        <v>292</v>
      </c>
      <c r="C19" s="1">
        <v>280918200</v>
      </c>
      <c r="D19" s="4">
        <v>0.25</v>
      </c>
      <c r="E19" s="1">
        <v>70229550</v>
      </c>
    </row>
    <row r="20" spans="1:5" x14ac:dyDescent="0.25">
      <c r="B20" t="s">
        <v>293</v>
      </c>
      <c r="C20" s="1">
        <v>230382990</v>
      </c>
      <c r="D20" s="4">
        <v>0.15</v>
      </c>
      <c r="E20" s="1">
        <v>34557448.5</v>
      </c>
    </row>
    <row r="21" spans="1:5" x14ac:dyDescent="0.25">
      <c r="B21" t="s">
        <v>40</v>
      </c>
      <c r="C21" s="1">
        <f>SUM(C2:C20)</f>
        <v>7696257740</v>
      </c>
      <c r="D21" s="6" t="s">
        <v>299</v>
      </c>
      <c r="E21" s="1">
        <f>SUM(E2:E20)</f>
        <v>1599405186.45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:D2"/>
    </sheetView>
  </sheetViews>
  <sheetFormatPr defaultRowHeight="15" x14ac:dyDescent="0.25"/>
  <cols>
    <col min="1" max="1" width="11" bestFit="1" customWidth="1"/>
    <col min="2" max="2" width="52.5703125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 s="2">
        <v>406909500</v>
      </c>
      <c r="B2" t="s">
        <v>108</v>
      </c>
      <c r="C2" s="1">
        <v>130577051</v>
      </c>
      <c r="D2" s="1">
        <f>C2*0.25</f>
        <v>32644262.75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7" sqref="C2:D17"/>
    </sheetView>
  </sheetViews>
  <sheetFormatPr defaultRowHeight="15" x14ac:dyDescent="0.25"/>
  <cols>
    <col min="1" max="1" width="11" bestFit="1" customWidth="1"/>
    <col min="2" max="2" width="57.140625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 s="2">
        <v>711201800</v>
      </c>
      <c r="B2" t="s">
        <v>109</v>
      </c>
      <c r="C2" s="1">
        <v>4195974</v>
      </c>
      <c r="D2" s="1">
        <f>C2*0.25</f>
        <v>1048993.5</v>
      </c>
    </row>
    <row r="3" spans="1:4" x14ac:dyDescent="0.25">
      <c r="A3" s="2">
        <v>711202800</v>
      </c>
      <c r="B3" t="s">
        <v>110</v>
      </c>
      <c r="C3" s="1">
        <v>10504078</v>
      </c>
      <c r="D3" s="1">
        <f t="shared" ref="D3:D16" si="0">C3*0.25</f>
        <v>2626019.5</v>
      </c>
    </row>
    <row r="4" spans="1:4" x14ac:dyDescent="0.25">
      <c r="A4" s="2">
        <v>711204000</v>
      </c>
      <c r="B4" t="s">
        <v>111</v>
      </c>
      <c r="C4" s="1">
        <v>30789</v>
      </c>
      <c r="D4" s="1">
        <f t="shared" si="0"/>
        <v>7697.25</v>
      </c>
    </row>
    <row r="5" spans="1:4" x14ac:dyDescent="0.25">
      <c r="A5">
        <v>2005700800</v>
      </c>
      <c r="B5" t="s">
        <v>112</v>
      </c>
      <c r="C5" s="1">
        <v>399665</v>
      </c>
      <c r="D5" s="1">
        <f t="shared" si="0"/>
        <v>99916.25</v>
      </c>
    </row>
    <row r="6" spans="1:4" x14ac:dyDescent="0.25">
      <c r="A6">
        <v>2005701600</v>
      </c>
      <c r="B6" t="s">
        <v>113</v>
      </c>
      <c r="C6" s="1">
        <v>2285508</v>
      </c>
      <c r="D6" s="1">
        <f t="shared" si="0"/>
        <v>571377</v>
      </c>
    </row>
    <row r="7" spans="1:4" x14ac:dyDescent="0.25">
      <c r="A7">
        <v>2005702300</v>
      </c>
      <c r="B7" t="s">
        <v>114</v>
      </c>
      <c r="C7" s="1">
        <v>612396</v>
      </c>
      <c r="D7" s="1">
        <f t="shared" si="0"/>
        <v>153099</v>
      </c>
    </row>
    <row r="8" spans="1:4" x14ac:dyDescent="0.25">
      <c r="A8">
        <v>2204215005</v>
      </c>
      <c r="B8" t="s">
        <v>115</v>
      </c>
      <c r="C8" s="1">
        <v>240361</v>
      </c>
      <c r="D8" s="1">
        <f t="shared" si="0"/>
        <v>60090.25</v>
      </c>
    </row>
    <row r="9" spans="1:4" x14ac:dyDescent="0.25">
      <c r="A9">
        <v>2204215015</v>
      </c>
      <c r="B9" t="s">
        <v>116</v>
      </c>
      <c r="C9" s="1">
        <v>298417</v>
      </c>
      <c r="D9" s="1">
        <f t="shared" si="0"/>
        <v>74604.25</v>
      </c>
    </row>
    <row r="10" spans="1:4" x14ac:dyDescent="0.25">
      <c r="A10">
        <v>2204215025</v>
      </c>
      <c r="B10" t="s">
        <v>117</v>
      </c>
      <c r="C10" s="1">
        <v>6998</v>
      </c>
      <c r="D10" s="1">
        <f t="shared" si="0"/>
        <v>1749.5</v>
      </c>
    </row>
    <row r="11" spans="1:4" x14ac:dyDescent="0.25">
      <c r="A11">
        <v>2204215028</v>
      </c>
      <c r="B11" t="s">
        <v>118</v>
      </c>
      <c r="C11" s="1">
        <v>45824</v>
      </c>
      <c r="D11" s="1">
        <f t="shared" si="0"/>
        <v>11456</v>
      </c>
    </row>
    <row r="12" spans="1:4" x14ac:dyDescent="0.25">
      <c r="A12">
        <v>2204215035</v>
      </c>
      <c r="B12" t="s">
        <v>119</v>
      </c>
      <c r="C12" s="1">
        <v>8429862</v>
      </c>
      <c r="D12" s="1">
        <f t="shared" si="0"/>
        <v>2107465.5</v>
      </c>
    </row>
    <row r="13" spans="1:4" x14ac:dyDescent="0.25">
      <c r="A13">
        <v>2204215040</v>
      </c>
      <c r="B13" t="s">
        <v>121</v>
      </c>
      <c r="C13" s="1">
        <v>467675416</v>
      </c>
      <c r="D13" s="1">
        <f t="shared" si="0"/>
        <v>116918854</v>
      </c>
    </row>
    <row r="14" spans="1:4" x14ac:dyDescent="0.25">
      <c r="A14">
        <v>2204215050</v>
      </c>
      <c r="B14" t="s">
        <v>120</v>
      </c>
      <c r="C14" s="1">
        <v>3172441</v>
      </c>
      <c r="D14" s="1">
        <f t="shared" si="0"/>
        <v>793110.25</v>
      </c>
    </row>
    <row r="15" spans="1:4" x14ac:dyDescent="0.25">
      <c r="A15">
        <v>2204215055</v>
      </c>
      <c r="B15" t="s">
        <v>122</v>
      </c>
      <c r="C15" s="1">
        <v>395016474</v>
      </c>
      <c r="D15" s="1">
        <f t="shared" si="0"/>
        <v>98754118.5</v>
      </c>
    </row>
    <row r="16" spans="1:4" x14ac:dyDescent="0.25">
      <c r="A16">
        <v>2204215060</v>
      </c>
      <c r="B16" t="s">
        <v>123</v>
      </c>
      <c r="C16" s="1">
        <v>188033193</v>
      </c>
      <c r="D16" s="1">
        <f t="shared" si="0"/>
        <v>47008298.25</v>
      </c>
    </row>
    <row r="17" spans="3:5" x14ac:dyDescent="0.25">
      <c r="C17" s="1">
        <f>SUM(C2:C16)</f>
        <v>1080947396</v>
      </c>
      <c r="D17" s="1">
        <f>SUM(D2:D16)</f>
        <v>270236849</v>
      </c>
      <c r="E17" t="s">
        <v>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32" sqref="C32:D32"/>
    </sheetView>
  </sheetViews>
  <sheetFormatPr defaultRowHeight="15" x14ac:dyDescent="0.25"/>
  <cols>
    <col min="1" max="1" width="11" bestFit="1" customWidth="1"/>
    <col min="2" max="2" width="54.28515625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 s="2">
        <v>901210035</v>
      </c>
      <c r="B2" t="s">
        <v>124</v>
      </c>
      <c r="C2" s="1">
        <v>24455</v>
      </c>
      <c r="D2" s="1">
        <f>C2*0.25</f>
        <v>6113.75</v>
      </c>
    </row>
    <row r="3" spans="1:4" x14ac:dyDescent="0.25">
      <c r="A3" s="2">
        <v>901210045</v>
      </c>
      <c r="B3" t="s">
        <v>125</v>
      </c>
      <c r="C3" s="1">
        <v>15155786</v>
      </c>
      <c r="D3" s="1">
        <f t="shared" ref="D3:D31" si="0">C3*0.25</f>
        <v>3788946.5</v>
      </c>
    </row>
    <row r="4" spans="1:4" x14ac:dyDescent="0.25">
      <c r="A4" s="2">
        <v>901210055</v>
      </c>
      <c r="B4" t="s">
        <v>126</v>
      </c>
      <c r="C4" s="1">
        <v>18839</v>
      </c>
      <c r="D4" s="1">
        <f t="shared" si="0"/>
        <v>4709.75</v>
      </c>
    </row>
    <row r="5" spans="1:4" x14ac:dyDescent="0.25">
      <c r="A5" s="2">
        <v>901210065</v>
      </c>
      <c r="B5" t="s">
        <v>127</v>
      </c>
      <c r="C5" s="1">
        <v>2584720</v>
      </c>
      <c r="D5" s="1">
        <f t="shared" si="0"/>
        <v>646180</v>
      </c>
    </row>
    <row r="6" spans="1:4" x14ac:dyDescent="0.25">
      <c r="A6" s="2">
        <v>901220045</v>
      </c>
      <c r="B6" t="s">
        <v>128</v>
      </c>
      <c r="C6" s="1">
        <v>231338</v>
      </c>
      <c r="D6" s="1">
        <f t="shared" si="0"/>
        <v>57834.5</v>
      </c>
    </row>
    <row r="7" spans="1:4" x14ac:dyDescent="0.25">
      <c r="A7" s="2">
        <v>1905310049</v>
      </c>
      <c r="B7" t="s">
        <v>153</v>
      </c>
      <c r="C7" s="1">
        <v>12626331</v>
      </c>
      <c r="D7" s="1">
        <f>C7*0.25</f>
        <v>3156582.75</v>
      </c>
    </row>
    <row r="8" spans="1:4" x14ac:dyDescent="0.25">
      <c r="A8">
        <v>2101112126</v>
      </c>
      <c r="B8" t="s">
        <v>129</v>
      </c>
      <c r="C8" s="1">
        <v>8174918</v>
      </c>
      <c r="D8" s="1">
        <f t="shared" si="0"/>
        <v>2043729.5</v>
      </c>
    </row>
    <row r="9" spans="1:4" x14ac:dyDescent="0.25">
      <c r="A9">
        <v>2101112129</v>
      </c>
      <c r="B9" t="s">
        <v>130</v>
      </c>
      <c r="C9" s="1">
        <v>360543</v>
      </c>
      <c r="D9" s="1">
        <f t="shared" si="0"/>
        <v>90135.75</v>
      </c>
    </row>
    <row r="10" spans="1:4" x14ac:dyDescent="0.25">
      <c r="A10">
        <v>2101112131</v>
      </c>
      <c r="B10" t="s">
        <v>131</v>
      </c>
      <c r="C10" s="1">
        <v>2406645</v>
      </c>
      <c r="D10" s="1">
        <f t="shared" si="0"/>
        <v>601661.25</v>
      </c>
    </row>
    <row r="11" spans="1:4" x14ac:dyDescent="0.25">
      <c r="A11">
        <v>2101112139</v>
      </c>
      <c r="B11" t="s">
        <v>132</v>
      </c>
      <c r="C11" s="1">
        <v>21176</v>
      </c>
      <c r="D11" s="1">
        <f t="shared" si="0"/>
        <v>5294</v>
      </c>
    </row>
    <row r="12" spans="1:4" x14ac:dyDescent="0.25">
      <c r="A12">
        <v>8201406010</v>
      </c>
      <c r="B12" t="s">
        <v>133</v>
      </c>
      <c r="C12" s="1">
        <v>1396644</v>
      </c>
      <c r="D12" s="1">
        <f t="shared" si="0"/>
        <v>349161</v>
      </c>
    </row>
    <row r="13" spans="1:4" x14ac:dyDescent="0.25">
      <c r="A13">
        <v>8201406080</v>
      </c>
      <c r="B13" t="s">
        <v>134</v>
      </c>
      <c r="C13" s="1">
        <v>47520</v>
      </c>
      <c r="D13" s="1">
        <f t="shared" si="0"/>
        <v>11880</v>
      </c>
    </row>
    <row r="14" spans="1:4" x14ac:dyDescent="0.25">
      <c r="A14">
        <v>8203202000</v>
      </c>
      <c r="B14" t="s">
        <v>135</v>
      </c>
      <c r="C14" s="1">
        <v>512052</v>
      </c>
      <c r="D14" s="1">
        <f t="shared" si="0"/>
        <v>128013</v>
      </c>
    </row>
    <row r="15" spans="1:4" x14ac:dyDescent="0.25">
      <c r="A15">
        <v>8203206030</v>
      </c>
      <c r="B15" t="s">
        <v>136</v>
      </c>
      <c r="C15" s="1">
        <v>8530820</v>
      </c>
      <c r="D15" s="1">
        <f t="shared" si="0"/>
        <v>2132705</v>
      </c>
    </row>
    <row r="16" spans="1:4" x14ac:dyDescent="0.25">
      <c r="A16">
        <v>8203206060</v>
      </c>
      <c r="B16" t="s">
        <v>137</v>
      </c>
      <c r="C16" s="1">
        <v>10051447</v>
      </c>
      <c r="D16" s="1">
        <f t="shared" si="0"/>
        <v>2512861.75</v>
      </c>
    </row>
    <row r="17" spans="1:4" x14ac:dyDescent="0.25">
      <c r="A17">
        <v>8203300000</v>
      </c>
      <c r="B17" t="s">
        <v>138</v>
      </c>
      <c r="C17" s="1">
        <v>4467604</v>
      </c>
      <c r="D17" s="1">
        <f t="shared" si="0"/>
        <v>1116901</v>
      </c>
    </row>
    <row r="18" spans="1:4" x14ac:dyDescent="0.25">
      <c r="A18">
        <v>8203406000</v>
      </c>
      <c r="B18" t="s">
        <v>139</v>
      </c>
      <c r="C18" s="1">
        <v>1751627</v>
      </c>
      <c r="D18" s="1">
        <f t="shared" si="0"/>
        <v>437906.75</v>
      </c>
    </row>
    <row r="19" spans="1:4" x14ac:dyDescent="0.25">
      <c r="A19">
        <v>8205400000</v>
      </c>
      <c r="B19" t="s">
        <v>140</v>
      </c>
      <c r="C19" s="1">
        <v>6884586</v>
      </c>
      <c r="D19" s="1">
        <f t="shared" si="0"/>
        <v>1721146.5</v>
      </c>
    </row>
    <row r="20" spans="1:4" x14ac:dyDescent="0.25">
      <c r="A20">
        <v>8211930031</v>
      </c>
      <c r="B20" t="s">
        <v>141</v>
      </c>
      <c r="C20" s="1">
        <v>174959</v>
      </c>
      <c r="D20" s="1">
        <f t="shared" si="0"/>
        <v>43739.75</v>
      </c>
    </row>
    <row r="21" spans="1:4" x14ac:dyDescent="0.25">
      <c r="A21">
        <v>8211930035</v>
      </c>
      <c r="B21" t="s">
        <v>142</v>
      </c>
      <c r="C21" s="1">
        <v>5489000</v>
      </c>
      <c r="D21" s="1">
        <f t="shared" si="0"/>
        <v>1372250</v>
      </c>
    </row>
    <row r="22" spans="1:4" x14ac:dyDescent="0.25">
      <c r="A22">
        <v>8211930060</v>
      </c>
      <c r="B22" t="s">
        <v>143</v>
      </c>
      <c r="C22" s="1">
        <v>683968</v>
      </c>
      <c r="D22" s="1">
        <f t="shared" si="0"/>
        <v>170992</v>
      </c>
    </row>
    <row r="23" spans="1:4" x14ac:dyDescent="0.25">
      <c r="A23">
        <v>8211945000</v>
      </c>
      <c r="B23" t="s">
        <v>144</v>
      </c>
      <c r="C23" s="1">
        <v>1982522</v>
      </c>
      <c r="D23" s="1">
        <f t="shared" si="0"/>
        <v>495630.5</v>
      </c>
    </row>
    <row r="24" spans="1:4" x14ac:dyDescent="0.25">
      <c r="A24">
        <v>8467191000</v>
      </c>
      <c r="B24" t="s">
        <v>145</v>
      </c>
      <c r="C24" s="1">
        <v>469936</v>
      </c>
      <c r="D24" s="1">
        <f t="shared" si="0"/>
        <v>117484</v>
      </c>
    </row>
    <row r="25" spans="1:4" x14ac:dyDescent="0.25">
      <c r="A25">
        <v>8467195030</v>
      </c>
      <c r="B25" t="s">
        <v>146</v>
      </c>
      <c r="C25" s="1">
        <v>109833</v>
      </c>
      <c r="D25" s="1">
        <f t="shared" si="0"/>
        <v>27458.25</v>
      </c>
    </row>
    <row r="26" spans="1:4" x14ac:dyDescent="0.25">
      <c r="A26">
        <v>8467195060</v>
      </c>
      <c r="B26" t="s">
        <v>147</v>
      </c>
      <c r="C26" s="1">
        <v>147954</v>
      </c>
      <c r="D26" s="1">
        <f t="shared" si="0"/>
        <v>36988.5</v>
      </c>
    </row>
    <row r="27" spans="1:4" x14ac:dyDescent="0.25">
      <c r="A27">
        <v>8467195090</v>
      </c>
      <c r="B27" t="s">
        <v>148</v>
      </c>
      <c r="C27" s="1">
        <v>3872940</v>
      </c>
      <c r="D27" s="1">
        <f t="shared" si="0"/>
        <v>968235</v>
      </c>
    </row>
    <row r="28" spans="1:4" x14ac:dyDescent="0.25">
      <c r="A28">
        <v>8468801000</v>
      </c>
      <c r="B28" t="s">
        <v>149</v>
      </c>
      <c r="C28" s="1">
        <v>240124</v>
      </c>
      <c r="D28" s="1">
        <f t="shared" si="0"/>
        <v>60031</v>
      </c>
    </row>
    <row r="29" spans="1:4" x14ac:dyDescent="0.25">
      <c r="A29">
        <v>8468901000</v>
      </c>
      <c r="B29" t="s">
        <v>150</v>
      </c>
      <c r="C29" s="1">
        <v>272060</v>
      </c>
      <c r="D29" s="1">
        <f t="shared" si="0"/>
        <v>68015</v>
      </c>
    </row>
    <row r="30" spans="1:4" x14ac:dyDescent="0.25">
      <c r="A30">
        <v>8514204000</v>
      </c>
      <c r="B30" t="s">
        <v>151</v>
      </c>
      <c r="C30" s="1">
        <v>7467</v>
      </c>
      <c r="D30" s="1">
        <f t="shared" si="0"/>
        <v>1866.75</v>
      </c>
    </row>
    <row r="31" spans="1:4" x14ac:dyDescent="0.25">
      <c r="A31">
        <v>9002119000</v>
      </c>
      <c r="B31" t="s">
        <v>152</v>
      </c>
      <c r="C31" s="1">
        <v>33987120</v>
      </c>
      <c r="D31" s="1">
        <f t="shared" si="0"/>
        <v>8496780</v>
      </c>
    </row>
    <row r="32" spans="1:4" x14ac:dyDescent="0.25">
      <c r="C32" s="1">
        <f>SUM(C2:C31)</f>
        <v>122684934</v>
      </c>
      <c r="D32" s="1">
        <f>SUM(D2:D31)</f>
        <v>30671233.5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14" sqref="C14"/>
    </sheetView>
  </sheetViews>
  <sheetFormatPr defaultRowHeight="15" x14ac:dyDescent="0.25"/>
  <cols>
    <col min="1" max="1" width="11" bestFit="1" customWidth="1"/>
    <col min="2" max="2" width="51.28515625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>
        <v>1602494000</v>
      </c>
      <c r="B2" t="s">
        <v>88</v>
      </c>
      <c r="C2" s="1">
        <v>889276</v>
      </c>
      <c r="D2" s="1">
        <f>C2*0.25</f>
        <v>222319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1" width="11" bestFit="1" customWidth="1"/>
    <col min="2" max="2" width="54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>
        <v>1905320029</v>
      </c>
      <c r="B2" t="s">
        <v>154</v>
      </c>
      <c r="C2" s="1">
        <v>588793</v>
      </c>
      <c r="D2" s="1">
        <f>C2*0.25</f>
        <v>147198.25</v>
      </c>
    </row>
    <row r="3" spans="1:4" x14ac:dyDescent="0.25">
      <c r="A3">
        <v>1905320041</v>
      </c>
      <c r="B3" t="s">
        <v>155</v>
      </c>
      <c r="C3" s="1">
        <v>32132</v>
      </c>
      <c r="D3" s="1">
        <f t="shared" ref="D3:D30" si="0">C3*0.25</f>
        <v>8033</v>
      </c>
    </row>
    <row r="4" spans="1:4" x14ac:dyDescent="0.25">
      <c r="A4">
        <v>1905320049</v>
      </c>
      <c r="B4" t="s">
        <v>156</v>
      </c>
      <c r="C4" s="1">
        <v>27369966</v>
      </c>
      <c r="D4" s="1">
        <f t="shared" si="0"/>
        <v>6842491.5</v>
      </c>
    </row>
    <row r="5" spans="1:4" x14ac:dyDescent="0.25">
      <c r="A5">
        <v>1905310029</v>
      </c>
      <c r="B5" t="s">
        <v>181</v>
      </c>
      <c r="C5" s="1">
        <v>54097</v>
      </c>
      <c r="D5" s="1">
        <f>C5*0.25</f>
        <v>13524.25</v>
      </c>
    </row>
    <row r="6" spans="1:4" x14ac:dyDescent="0.25">
      <c r="A6">
        <v>1905310049</v>
      </c>
      <c r="B6" t="s">
        <v>153</v>
      </c>
      <c r="C6" s="1">
        <v>47348207</v>
      </c>
      <c r="D6" s="1">
        <f>C6*0.25</f>
        <v>11837051.75</v>
      </c>
    </row>
    <row r="7" spans="1:4" x14ac:dyDescent="0.25">
      <c r="A7">
        <v>4901100020</v>
      </c>
      <c r="B7" t="s">
        <v>157</v>
      </c>
      <c r="C7" s="1">
        <v>509719</v>
      </c>
      <c r="D7" s="1">
        <f t="shared" si="0"/>
        <v>127429.75</v>
      </c>
    </row>
    <row r="8" spans="1:4" x14ac:dyDescent="0.25">
      <c r="A8">
        <v>4901100040</v>
      </c>
      <c r="B8" t="s">
        <v>158</v>
      </c>
      <c r="C8" s="1">
        <v>5250047</v>
      </c>
      <c r="D8" s="1">
        <f t="shared" si="0"/>
        <v>1312511.75</v>
      </c>
    </row>
    <row r="9" spans="1:4" x14ac:dyDescent="0.25">
      <c r="A9">
        <v>4908100000</v>
      </c>
      <c r="B9" t="s">
        <v>159</v>
      </c>
      <c r="C9" s="1">
        <v>914207</v>
      </c>
      <c r="D9" s="1">
        <f t="shared" si="0"/>
        <v>228551.75</v>
      </c>
    </row>
    <row r="10" spans="1:4" x14ac:dyDescent="0.25">
      <c r="A10">
        <v>4911912020</v>
      </c>
      <c r="B10" t="s">
        <v>160</v>
      </c>
      <c r="C10" s="1">
        <v>189126</v>
      </c>
      <c r="D10" s="1">
        <f t="shared" si="0"/>
        <v>47281.5</v>
      </c>
    </row>
    <row r="11" spans="1:4" x14ac:dyDescent="0.25">
      <c r="A11">
        <v>4911912040</v>
      </c>
      <c r="B11" t="s">
        <v>161</v>
      </c>
      <c r="C11" s="1">
        <v>164206</v>
      </c>
      <c r="D11" s="1">
        <f t="shared" si="0"/>
        <v>41051.5</v>
      </c>
    </row>
    <row r="12" spans="1:4" x14ac:dyDescent="0.25">
      <c r="A12">
        <v>4911913000</v>
      </c>
      <c r="B12" t="s">
        <v>162</v>
      </c>
      <c r="C12" s="1">
        <v>47095</v>
      </c>
      <c r="D12" s="1">
        <f t="shared" si="0"/>
        <v>11773.75</v>
      </c>
    </row>
    <row r="13" spans="1:4" x14ac:dyDescent="0.25">
      <c r="A13">
        <v>4911914020</v>
      </c>
      <c r="B13" t="s">
        <v>163</v>
      </c>
      <c r="C13" s="1">
        <v>1113367</v>
      </c>
      <c r="D13" s="1">
        <f t="shared" si="0"/>
        <v>278341.75</v>
      </c>
    </row>
    <row r="14" spans="1:4" x14ac:dyDescent="0.25">
      <c r="A14">
        <v>4911914040</v>
      </c>
      <c r="B14" t="s">
        <v>164</v>
      </c>
      <c r="C14" s="1">
        <v>15374051</v>
      </c>
      <c r="D14" s="1">
        <f t="shared" si="0"/>
        <v>3843512.75</v>
      </c>
    </row>
    <row r="15" spans="1:4" x14ac:dyDescent="0.25">
      <c r="A15">
        <v>8429521010</v>
      </c>
      <c r="B15" t="s">
        <v>165</v>
      </c>
      <c r="C15" s="1">
        <v>62941479</v>
      </c>
      <c r="D15" s="1">
        <f t="shared" si="0"/>
        <v>15735369.75</v>
      </c>
    </row>
    <row r="16" spans="1:4" x14ac:dyDescent="0.25">
      <c r="A16">
        <v>8429521030</v>
      </c>
      <c r="B16" t="s">
        <v>166</v>
      </c>
      <c r="C16" s="1">
        <v>18376352</v>
      </c>
      <c r="D16" s="1">
        <f t="shared" si="0"/>
        <v>4594088</v>
      </c>
    </row>
    <row r="17" spans="1:4" x14ac:dyDescent="0.25">
      <c r="A17">
        <v>8429521040</v>
      </c>
      <c r="B17" t="s">
        <v>167</v>
      </c>
      <c r="C17" s="1">
        <v>594180</v>
      </c>
      <c r="D17" s="1">
        <f t="shared" si="0"/>
        <v>148545</v>
      </c>
    </row>
    <row r="18" spans="1:4" x14ac:dyDescent="0.25">
      <c r="A18">
        <v>8429521050</v>
      </c>
      <c r="B18" t="s">
        <v>168</v>
      </c>
      <c r="C18" s="1">
        <v>1182126</v>
      </c>
      <c r="D18" s="1">
        <f t="shared" si="0"/>
        <v>295531.5</v>
      </c>
    </row>
    <row r="19" spans="1:4" x14ac:dyDescent="0.25">
      <c r="A19">
        <v>8429525090</v>
      </c>
      <c r="B19" t="s">
        <v>169</v>
      </c>
      <c r="C19" s="1">
        <v>1076320</v>
      </c>
      <c r="D19" s="1">
        <f t="shared" si="0"/>
        <v>269080</v>
      </c>
    </row>
    <row r="20" spans="1:4" x14ac:dyDescent="0.25">
      <c r="A20">
        <v>8467290010</v>
      </c>
      <c r="B20" t="s">
        <v>170</v>
      </c>
      <c r="C20" s="1">
        <v>19138528</v>
      </c>
      <c r="D20" s="1">
        <f t="shared" si="0"/>
        <v>4784632</v>
      </c>
    </row>
    <row r="21" spans="1:4" x14ac:dyDescent="0.25">
      <c r="A21">
        <v>8467290015</v>
      </c>
      <c r="B21" t="s">
        <v>171</v>
      </c>
      <c r="C21" s="1">
        <v>1732801</v>
      </c>
      <c r="D21" s="1">
        <f t="shared" si="0"/>
        <v>433200.25</v>
      </c>
    </row>
    <row r="22" spans="1:4" x14ac:dyDescent="0.25">
      <c r="A22">
        <v>8467290025</v>
      </c>
      <c r="B22" t="s">
        <v>172</v>
      </c>
      <c r="C22" s="1">
        <v>815489</v>
      </c>
      <c r="D22" s="1">
        <f t="shared" si="0"/>
        <v>203872.25</v>
      </c>
    </row>
    <row r="23" spans="1:4" x14ac:dyDescent="0.25">
      <c r="A23">
        <v>8467290035</v>
      </c>
      <c r="B23" t="s">
        <v>173</v>
      </c>
      <c r="C23" s="1">
        <v>15327427</v>
      </c>
      <c r="D23" s="1">
        <f t="shared" si="0"/>
        <v>3831856.75</v>
      </c>
    </row>
    <row r="24" spans="1:4" x14ac:dyDescent="0.25">
      <c r="A24">
        <v>8467290040</v>
      </c>
      <c r="B24" t="s">
        <v>174</v>
      </c>
      <c r="C24" s="1">
        <v>5635293</v>
      </c>
      <c r="D24" s="1">
        <f t="shared" si="0"/>
        <v>1408823.25</v>
      </c>
    </row>
    <row r="25" spans="1:4" x14ac:dyDescent="0.25">
      <c r="A25">
        <v>8467290055</v>
      </c>
      <c r="B25" t="s">
        <v>175</v>
      </c>
      <c r="C25" s="1">
        <v>101481</v>
      </c>
      <c r="D25" s="1">
        <f t="shared" si="0"/>
        <v>25370.25</v>
      </c>
    </row>
    <row r="26" spans="1:4" x14ac:dyDescent="0.25">
      <c r="A26">
        <v>8467290065</v>
      </c>
      <c r="B26" t="s">
        <v>176</v>
      </c>
      <c r="C26" s="1">
        <v>202522</v>
      </c>
      <c r="D26" s="1">
        <f t="shared" si="0"/>
        <v>50630.5</v>
      </c>
    </row>
    <row r="27" spans="1:4" x14ac:dyDescent="0.25">
      <c r="A27">
        <v>8467290070</v>
      </c>
      <c r="B27" t="s">
        <v>177</v>
      </c>
      <c r="C27" s="1">
        <v>470466</v>
      </c>
      <c r="D27" s="1">
        <f t="shared" si="0"/>
        <v>117616.5</v>
      </c>
    </row>
    <row r="28" spans="1:4" x14ac:dyDescent="0.25">
      <c r="A28">
        <v>8467290080</v>
      </c>
      <c r="B28" t="s">
        <v>178</v>
      </c>
      <c r="C28" s="1">
        <v>35705984</v>
      </c>
      <c r="D28" s="1">
        <f t="shared" si="0"/>
        <v>8926496</v>
      </c>
    </row>
    <row r="29" spans="1:4" x14ac:dyDescent="0.25">
      <c r="A29">
        <v>8467290085</v>
      </c>
      <c r="B29" t="s">
        <v>179</v>
      </c>
      <c r="C29" s="1">
        <v>120428</v>
      </c>
      <c r="D29" s="1">
        <f t="shared" si="0"/>
        <v>30107</v>
      </c>
    </row>
    <row r="30" spans="1:4" x14ac:dyDescent="0.25">
      <c r="A30">
        <v>8467290090</v>
      </c>
      <c r="B30" t="s">
        <v>180</v>
      </c>
      <c r="C30" s="1">
        <v>62737239</v>
      </c>
      <c r="D30" s="1">
        <f t="shared" si="0"/>
        <v>15684309.75</v>
      </c>
    </row>
    <row r="31" spans="1:4" x14ac:dyDescent="0.25">
      <c r="C31" s="1">
        <f>SUM(C2:C30)</f>
        <v>325113128</v>
      </c>
      <c r="D31" s="1">
        <f>SUM(D2:D30)</f>
        <v>81278282</v>
      </c>
    </row>
    <row r="32" spans="1:4" x14ac:dyDescent="0.25">
      <c r="C32" s="1"/>
      <c r="D32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2" sqref="A2"/>
    </sheetView>
  </sheetViews>
  <sheetFormatPr defaultRowHeight="15" x14ac:dyDescent="0.25"/>
  <cols>
    <col min="1" max="1" width="11" bestFit="1" customWidth="1"/>
    <col min="2" max="2" width="44.5703125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>
        <v>2208700030</v>
      </c>
      <c r="B2" t="s">
        <v>182</v>
      </c>
      <c r="C2" s="1">
        <v>549055968</v>
      </c>
      <c r="D2" s="1">
        <f>C2*0.25</f>
        <v>137263992</v>
      </c>
    </row>
    <row r="3" spans="1:4" x14ac:dyDescent="0.25">
      <c r="A3">
        <v>2208700060</v>
      </c>
      <c r="B3" t="s">
        <v>183</v>
      </c>
      <c r="C3" s="1">
        <v>1131385</v>
      </c>
      <c r="D3" s="1">
        <f>C3*0.25</f>
        <v>282846.25</v>
      </c>
    </row>
    <row r="4" spans="1:4" x14ac:dyDescent="0.25">
      <c r="C4" s="1">
        <f>SUM(C2:C3)</f>
        <v>550187353</v>
      </c>
      <c r="D4" s="1">
        <f>SUM(D2:D3)</f>
        <v>137546838.25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/>
  </sheetViews>
  <sheetFormatPr defaultRowHeight="15" x14ac:dyDescent="0.25"/>
  <cols>
    <col min="1" max="1" width="11" bestFit="1" customWidth="1"/>
    <col min="2" max="2" width="55.42578125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>
        <v>2208303030</v>
      </c>
      <c r="B2" t="s">
        <v>184</v>
      </c>
      <c r="C2" s="1">
        <v>1369767774</v>
      </c>
      <c r="D2" s="1">
        <f>C2*0.25</f>
        <v>342441943.5</v>
      </c>
    </row>
    <row r="3" spans="1:4" x14ac:dyDescent="0.25">
      <c r="A3">
        <v>2208303060</v>
      </c>
      <c r="B3" t="s">
        <v>185</v>
      </c>
      <c r="C3" s="1">
        <v>32205158</v>
      </c>
      <c r="D3" s="1">
        <f t="shared" ref="D3:D66" si="0">C3*0.25</f>
        <v>8051289.5</v>
      </c>
    </row>
    <row r="4" spans="1:4" x14ac:dyDescent="0.25">
      <c r="A4">
        <v>6110110015</v>
      </c>
      <c r="B4" t="s">
        <v>186</v>
      </c>
      <c r="C4" s="1">
        <v>1533100</v>
      </c>
      <c r="D4" s="1">
        <f t="shared" si="0"/>
        <v>383275</v>
      </c>
    </row>
    <row r="5" spans="1:4" x14ac:dyDescent="0.25">
      <c r="A5">
        <v>6110110025</v>
      </c>
      <c r="B5" t="s">
        <v>187</v>
      </c>
      <c r="C5" s="1">
        <v>21611</v>
      </c>
      <c r="D5" s="1">
        <f t="shared" si="0"/>
        <v>5402.75</v>
      </c>
    </row>
    <row r="6" spans="1:4" x14ac:dyDescent="0.25">
      <c r="A6">
        <v>6110110030</v>
      </c>
      <c r="B6" t="s">
        <v>188</v>
      </c>
      <c r="C6" s="1">
        <v>761827</v>
      </c>
      <c r="D6" s="1">
        <f t="shared" si="0"/>
        <v>190456.75</v>
      </c>
    </row>
    <row r="7" spans="1:4" x14ac:dyDescent="0.25">
      <c r="A7">
        <v>6110110040</v>
      </c>
      <c r="B7" t="s">
        <v>189</v>
      </c>
      <c r="C7" s="1">
        <v>81795</v>
      </c>
      <c r="D7" s="1">
        <f t="shared" si="0"/>
        <v>20448.75</v>
      </c>
    </row>
    <row r="8" spans="1:4" x14ac:dyDescent="0.25">
      <c r="A8">
        <v>6110110050</v>
      </c>
      <c r="B8" t="s">
        <v>190</v>
      </c>
      <c r="C8" s="1">
        <v>18722</v>
      </c>
      <c r="D8" s="1">
        <f t="shared" si="0"/>
        <v>4680.5</v>
      </c>
    </row>
    <row r="9" spans="1:4" x14ac:dyDescent="0.25">
      <c r="A9">
        <v>6110110060</v>
      </c>
      <c r="B9" t="s">
        <v>191</v>
      </c>
      <c r="C9" s="1">
        <v>38412</v>
      </c>
      <c r="D9" s="1">
        <f t="shared" si="0"/>
        <v>9603</v>
      </c>
    </row>
    <row r="10" spans="1:4" x14ac:dyDescent="0.25">
      <c r="A10">
        <v>6110110070</v>
      </c>
      <c r="B10" t="s">
        <v>192</v>
      </c>
      <c r="C10" s="1">
        <v>1213072</v>
      </c>
      <c r="D10" s="1">
        <f t="shared" si="0"/>
        <v>303268</v>
      </c>
    </row>
    <row r="11" spans="1:4" x14ac:dyDescent="0.25">
      <c r="A11">
        <v>6110110080</v>
      </c>
      <c r="B11" t="s">
        <v>193</v>
      </c>
      <c r="C11" s="1">
        <v>460002</v>
      </c>
      <c r="D11" s="1">
        <f t="shared" si="0"/>
        <v>115000.5</v>
      </c>
    </row>
    <row r="12" spans="1:4" x14ac:dyDescent="0.25">
      <c r="A12">
        <v>6110121010</v>
      </c>
      <c r="B12" t="s">
        <v>194</v>
      </c>
      <c r="C12" s="1">
        <v>1454255</v>
      </c>
      <c r="D12" s="1">
        <f t="shared" si="0"/>
        <v>363563.75</v>
      </c>
    </row>
    <row r="13" spans="1:4" x14ac:dyDescent="0.25">
      <c r="A13">
        <v>6110121020</v>
      </c>
      <c r="B13" t="s">
        <v>195</v>
      </c>
      <c r="C13" s="1">
        <v>2475381</v>
      </c>
      <c r="D13" s="1">
        <f t="shared" si="0"/>
        <v>618845.25</v>
      </c>
    </row>
    <row r="14" spans="1:4" x14ac:dyDescent="0.25">
      <c r="A14">
        <v>6110121030</v>
      </c>
      <c r="B14" t="s">
        <v>196</v>
      </c>
      <c r="C14" s="1">
        <v>34881</v>
      </c>
      <c r="D14" s="1">
        <f t="shared" si="0"/>
        <v>8720.25</v>
      </c>
    </row>
    <row r="15" spans="1:4" x14ac:dyDescent="0.25">
      <c r="A15">
        <v>6110121040</v>
      </c>
      <c r="B15" t="s">
        <v>197</v>
      </c>
      <c r="C15" s="1">
        <v>34694</v>
      </c>
      <c r="D15" s="1">
        <f t="shared" si="0"/>
        <v>8673.5</v>
      </c>
    </row>
    <row r="16" spans="1:4" x14ac:dyDescent="0.25">
      <c r="A16">
        <v>6110121050</v>
      </c>
      <c r="B16" t="s">
        <v>198</v>
      </c>
      <c r="C16" s="1">
        <v>353011</v>
      </c>
      <c r="D16" s="1">
        <f t="shared" si="0"/>
        <v>88252.75</v>
      </c>
    </row>
    <row r="17" spans="1:4" x14ac:dyDescent="0.25">
      <c r="A17">
        <v>6110121060</v>
      </c>
      <c r="B17" t="s">
        <v>199</v>
      </c>
      <c r="C17" s="1">
        <v>4504034</v>
      </c>
      <c r="D17" s="1">
        <f t="shared" si="0"/>
        <v>1126008.5</v>
      </c>
    </row>
    <row r="18" spans="1:4" x14ac:dyDescent="0.25">
      <c r="A18">
        <v>6110202005</v>
      </c>
      <c r="B18" t="s">
        <v>200</v>
      </c>
      <c r="C18" s="1">
        <v>265</v>
      </c>
      <c r="D18" s="1">
        <f t="shared" si="0"/>
        <v>66.25</v>
      </c>
    </row>
    <row r="19" spans="1:4" x14ac:dyDescent="0.25">
      <c r="A19">
        <v>6110202010</v>
      </c>
      <c r="B19" t="s">
        <v>201</v>
      </c>
      <c r="C19" s="1">
        <v>137949</v>
      </c>
      <c r="D19" s="1">
        <f t="shared" si="0"/>
        <v>34487.25</v>
      </c>
    </row>
    <row r="20" spans="1:4" x14ac:dyDescent="0.25">
      <c r="A20">
        <v>6110202015</v>
      </c>
      <c r="B20" t="s">
        <v>202</v>
      </c>
      <c r="C20" s="1">
        <v>502</v>
      </c>
      <c r="D20" s="1">
        <f t="shared" si="0"/>
        <v>125.5</v>
      </c>
    </row>
    <row r="21" spans="1:4" x14ac:dyDescent="0.25">
      <c r="A21">
        <v>6110202020</v>
      </c>
      <c r="B21" t="s">
        <v>203</v>
      </c>
      <c r="C21" s="1">
        <v>193128</v>
      </c>
      <c r="D21" s="1">
        <f t="shared" si="0"/>
        <v>48282</v>
      </c>
    </row>
    <row r="22" spans="1:4" x14ac:dyDescent="0.25">
      <c r="A22">
        <v>6110202025</v>
      </c>
      <c r="B22" t="s">
        <v>204</v>
      </c>
      <c r="C22" s="1">
        <v>3943</v>
      </c>
      <c r="D22" s="1">
        <f t="shared" si="0"/>
        <v>985.75</v>
      </c>
    </row>
    <row r="23" spans="1:4" x14ac:dyDescent="0.25">
      <c r="A23">
        <v>6110202030</v>
      </c>
      <c r="B23" t="s">
        <v>205</v>
      </c>
      <c r="C23" s="1">
        <v>1328</v>
      </c>
      <c r="D23" s="1">
        <f t="shared" si="0"/>
        <v>332</v>
      </c>
    </row>
    <row r="24" spans="1:4" x14ac:dyDescent="0.25">
      <c r="A24">
        <v>6110202035</v>
      </c>
      <c r="B24" t="s">
        <v>206</v>
      </c>
      <c r="C24" s="1">
        <v>3345</v>
      </c>
      <c r="D24" s="1">
        <f t="shared" si="0"/>
        <v>836.25</v>
      </c>
    </row>
    <row r="25" spans="1:4" x14ac:dyDescent="0.25">
      <c r="A25">
        <v>6110202041</v>
      </c>
      <c r="B25" t="s">
        <v>207</v>
      </c>
      <c r="C25" s="1">
        <v>208520</v>
      </c>
      <c r="D25" s="1">
        <f t="shared" si="0"/>
        <v>52130</v>
      </c>
    </row>
    <row r="26" spans="1:4" x14ac:dyDescent="0.25">
      <c r="A26">
        <v>6110202044</v>
      </c>
      <c r="B26" t="s">
        <v>208</v>
      </c>
      <c r="C26" s="1">
        <v>67535</v>
      </c>
      <c r="D26" s="1">
        <f t="shared" si="0"/>
        <v>16883.75</v>
      </c>
    </row>
    <row r="27" spans="1:4" x14ac:dyDescent="0.25">
      <c r="A27">
        <v>6110202046</v>
      </c>
      <c r="B27" t="s">
        <v>209</v>
      </c>
      <c r="C27" s="1">
        <v>353851</v>
      </c>
      <c r="D27" s="1">
        <f t="shared" si="0"/>
        <v>88462.75</v>
      </c>
    </row>
    <row r="28" spans="1:4" x14ac:dyDescent="0.25">
      <c r="A28">
        <v>6110202049</v>
      </c>
      <c r="B28" t="s">
        <v>210</v>
      </c>
      <c r="C28" s="1">
        <v>24675</v>
      </c>
      <c r="D28" s="1">
        <f t="shared" si="0"/>
        <v>6168.75</v>
      </c>
    </row>
    <row r="29" spans="1:4" x14ac:dyDescent="0.25">
      <c r="A29">
        <v>6110202067</v>
      </c>
      <c r="B29" t="s">
        <v>211</v>
      </c>
      <c r="C29" s="1">
        <v>18404</v>
      </c>
      <c r="D29" s="1">
        <f t="shared" si="0"/>
        <v>4601</v>
      </c>
    </row>
    <row r="30" spans="1:4" x14ac:dyDescent="0.25">
      <c r="A30">
        <v>6110202069</v>
      </c>
      <c r="B30" t="s">
        <v>212</v>
      </c>
      <c r="C30" s="1">
        <v>260877</v>
      </c>
      <c r="D30" s="1">
        <f t="shared" si="0"/>
        <v>65219.25</v>
      </c>
    </row>
    <row r="31" spans="1:4" x14ac:dyDescent="0.25">
      <c r="A31">
        <v>6110202077</v>
      </c>
      <c r="B31" t="s">
        <v>213</v>
      </c>
      <c r="C31" s="1">
        <v>1423</v>
      </c>
      <c r="D31" s="1">
        <f t="shared" si="0"/>
        <v>355.75</v>
      </c>
    </row>
    <row r="32" spans="1:4" x14ac:dyDescent="0.25">
      <c r="A32">
        <v>6110202079</v>
      </c>
      <c r="B32" t="s">
        <v>214</v>
      </c>
      <c r="C32" s="1">
        <v>529156</v>
      </c>
      <c r="D32" s="1">
        <f t="shared" si="0"/>
        <v>132289</v>
      </c>
    </row>
    <row r="33" spans="1:4" x14ac:dyDescent="0.25">
      <c r="A33">
        <v>6110303005</v>
      </c>
      <c r="B33" t="s">
        <v>215</v>
      </c>
      <c r="C33" s="1">
        <v>351</v>
      </c>
      <c r="D33" s="1">
        <f t="shared" si="0"/>
        <v>87.75</v>
      </c>
    </row>
    <row r="34" spans="1:4" x14ac:dyDescent="0.25">
      <c r="A34">
        <v>6110303010</v>
      </c>
      <c r="B34" t="s">
        <v>216</v>
      </c>
      <c r="C34" s="1">
        <v>355663</v>
      </c>
      <c r="D34" s="1">
        <f t="shared" si="0"/>
        <v>88915.75</v>
      </c>
    </row>
    <row r="35" spans="1:4" x14ac:dyDescent="0.25">
      <c r="A35">
        <v>6110303015</v>
      </c>
      <c r="B35" t="s">
        <v>217</v>
      </c>
      <c r="C35" s="1">
        <v>551</v>
      </c>
      <c r="D35" s="1">
        <f t="shared" si="0"/>
        <v>137.75</v>
      </c>
    </row>
    <row r="36" spans="1:4" x14ac:dyDescent="0.25">
      <c r="A36">
        <v>6110303020</v>
      </c>
      <c r="B36" t="s">
        <v>218</v>
      </c>
      <c r="C36" s="1">
        <v>644402</v>
      </c>
      <c r="D36" s="1">
        <f t="shared" si="0"/>
        <v>161100.5</v>
      </c>
    </row>
    <row r="37" spans="1:4" x14ac:dyDescent="0.25">
      <c r="A37">
        <v>6110303025</v>
      </c>
      <c r="B37" t="s">
        <v>219</v>
      </c>
      <c r="C37" s="1">
        <v>1980</v>
      </c>
      <c r="D37" s="1">
        <f t="shared" si="0"/>
        <v>495</v>
      </c>
    </row>
    <row r="38" spans="1:4" x14ac:dyDescent="0.25">
      <c r="A38">
        <v>6110303030</v>
      </c>
      <c r="B38" t="s">
        <v>220</v>
      </c>
      <c r="C38" s="1">
        <v>3884</v>
      </c>
      <c r="D38" s="1">
        <f t="shared" si="0"/>
        <v>971</v>
      </c>
    </row>
    <row r="39" spans="1:4" x14ac:dyDescent="0.25">
      <c r="A39">
        <v>6110303035</v>
      </c>
      <c r="B39" t="s">
        <v>221</v>
      </c>
      <c r="C39" s="1">
        <v>6152</v>
      </c>
      <c r="D39" s="1">
        <f t="shared" si="0"/>
        <v>1538</v>
      </c>
    </row>
    <row r="40" spans="1:4" x14ac:dyDescent="0.25">
      <c r="A40">
        <v>6110303041</v>
      </c>
      <c r="B40" t="s">
        <v>222</v>
      </c>
      <c r="C40" s="1">
        <v>204616</v>
      </c>
      <c r="D40" s="1">
        <f t="shared" si="0"/>
        <v>51154</v>
      </c>
    </row>
    <row r="41" spans="1:4" x14ac:dyDescent="0.25">
      <c r="A41">
        <v>6110303044</v>
      </c>
      <c r="B41" t="s">
        <v>223</v>
      </c>
      <c r="C41" s="1">
        <v>1244</v>
      </c>
      <c r="D41" s="1">
        <f t="shared" si="0"/>
        <v>311</v>
      </c>
    </row>
    <row r="42" spans="1:4" x14ac:dyDescent="0.25">
      <c r="A42">
        <v>6110303045</v>
      </c>
      <c r="B42" t="s">
        <v>224</v>
      </c>
      <c r="C42" s="1">
        <v>466839</v>
      </c>
      <c r="D42" s="1">
        <f t="shared" si="0"/>
        <v>116709.75</v>
      </c>
    </row>
    <row r="43" spans="1:4" x14ac:dyDescent="0.25">
      <c r="A43">
        <v>6110303051</v>
      </c>
      <c r="B43" t="s">
        <v>225</v>
      </c>
      <c r="C43" s="1">
        <v>5815</v>
      </c>
      <c r="D43" s="1">
        <f t="shared" si="0"/>
        <v>1453.75</v>
      </c>
    </row>
    <row r="44" spans="1:4" x14ac:dyDescent="0.25">
      <c r="A44">
        <v>6110303053</v>
      </c>
      <c r="B44" t="s">
        <v>226</v>
      </c>
      <c r="C44" s="1">
        <v>398325</v>
      </c>
      <c r="D44" s="1">
        <f t="shared" si="0"/>
        <v>99581.25</v>
      </c>
    </row>
    <row r="45" spans="1:4" x14ac:dyDescent="0.25">
      <c r="A45">
        <v>6110303057</v>
      </c>
      <c r="B45" t="s">
        <v>227</v>
      </c>
      <c r="C45" s="1">
        <v>459</v>
      </c>
      <c r="D45" s="1">
        <f t="shared" si="0"/>
        <v>114.75</v>
      </c>
    </row>
    <row r="46" spans="1:4" x14ac:dyDescent="0.25">
      <c r="A46">
        <v>6110303059</v>
      </c>
      <c r="B46" t="s">
        <v>228</v>
      </c>
      <c r="C46" s="1">
        <v>994422</v>
      </c>
      <c r="D46" s="1">
        <f t="shared" si="0"/>
        <v>248605.5</v>
      </c>
    </row>
    <row r="47" spans="1:4" x14ac:dyDescent="0.25">
      <c r="A47">
        <v>6202991561</v>
      </c>
      <c r="B47" t="s">
        <v>229</v>
      </c>
      <c r="C47" s="1">
        <v>4321</v>
      </c>
      <c r="D47" s="1">
        <f t="shared" si="0"/>
        <v>1080.25</v>
      </c>
    </row>
    <row r="48" spans="1:4" x14ac:dyDescent="0.25">
      <c r="A48">
        <v>6202998021</v>
      </c>
      <c r="B48" t="s">
        <v>230</v>
      </c>
      <c r="C48" s="1">
        <v>474</v>
      </c>
      <c r="D48" s="1">
        <f t="shared" si="0"/>
        <v>118.5</v>
      </c>
    </row>
    <row r="49" spans="1:4" x14ac:dyDescent="0.25">
      <c r="A49">
        <v>6202998031</v>
      </c>
      <c r="B49" t="s">
        <v>231</v>
      </c>
      <c r="C49" s="1">
        <v>1988</v>
      </c>
      <c r="D49" s="1">
        <f t="shared" si="0"/>
        <v>497</v>
      </c>
    </row>
    <row r="50" spans="1:4" x14ac:dyDescent="0.25">
      <c r="A50">
        <v>6202998061</v>
      </c>
      <c r="B50" t="s">
        <v>232</v>
      </c>
      <c r="C50" s="1">
        <v>28202</v>
      </c>
      <c r="D50" s="1">
        <f t="shared" si="0"/>
        <v>7050.5</v>
      </c>
    </row>
    <row r="51" spans="1:4" x14ac:dyDescent="0.25">
      <c r="A51">
        <v>6203116000</v>
      </c>
      <c r="B51" t="s">
        <v>233</v>
      </c>
      <c r="C51" s="1">
        <v>83010</v>
      </c>
      <c r="D51" s="1">
        <f t="shared" si="0"/>
        <v>20752.5</v>
      </c>
    </row>
    <row r="52" spans="1:4" x14ac:dyDescent="0.25">
      <c r="A52">
        <v>6203119000</v>
      </c>
      <c r="B52" t="s">
        <v>234</v>
      </c>
      <c r="C52" s="1">
        <v>983088</v>
      </c>
      <c r="D52" s="1">
        <f t="shared" si="0"/>
        <v>245772</v>
      </c>
    </row>
    <row r="53" spans="1:4" x14ac:dyDescent="0.25">
      <c r="A53">
        <v>6203193000</v>
      </c>
      <c r="B53" t="s">
        <v>235</v>
      </c>
      <c r="C53" s="1">
        <v>7262</v>
      </c>
      <c r="D53" s="1">
        <f t="shared" si="0"/>
        <v>1815.5</v>
      </c>
    </row>
    <row r="54" spans="1:4" x14ac:dyDescent="0.25">
      <c r="A54">
        <v>6203199050</v>
      </c>
      <c r="B54" t="s">
        <v>236</v>
      </c>
      <c r="C54" s="1">
        <v>2316</v>
      </c>
      <c r="D54" s="1">
        <f t="shared" si="0"/>
        <v>579</v>
      </c>
    </row>
    <row r="55" spans="1:4" x14ac:dyDescent="0.25">
      <c r="A55">
        <v>6203199080</v>
      </c>
      <c r="B55" t="s">
        <v>237</v>
      </c>
      <c r="C55" s="1">
        <v>19805</v>
      </c>
      <c r="D55" s="1">
        <f t="shared" si="0"/>
        <v>4951.25</v>
      </c>
    </row>
    <row r="56" spans="1:4" x14ac:dyDescent="0.25">
      <c r="A56">
        <v>6208210010</v>
      </c>
      <c r="B56" t="s">
        <v>238</v>
      </c>
      <c r="C56" s="1">
        <v>18326</v>
      </c>
      <c r="D56" s="1">
        <f t="shared" si="0"/>
        <v>4581.5</v>
      </c>
    </row>
    <row r="57" spans="1:4" x14ac:dyDescent="0.25">
      <c r="A57">
        <v>6208210020</v>
      </c>
      <c r="B57" t="s">
        <v>239</v>
      </c>
      <c r="C57" s="1">
        <v>25224</v>
      </c>
      <c r="D57" s="1">
        <f t="shared" si="0"/>
        <v>6306</v>
      </c>
    </row>
    <row r="58" spans="1:4" x14ac:dyDescent="0.25">
      <c r="A58">
        <v>6208210030</v>
      </c>
      <c r="B58" t="s">
        <v>240</v>
      </c>
      <c r="C58" s="1">
        <v>24588</v>
      </c>
      <c r="D58" s="1">
        <f t="shared" si="0"/>
        <v>6147</v>
      </c>
    </row>
    <row r="59" spans="1:4" x14ac:dyDescent="0.25">
      <c r="A59">
        <v>6211128010</v>
      </c>
      <c r="B59" t="s">
        <v>241</v>
      </c>
      <c r="C59" s="1">
        <v>65105</v>
      </c>
      <c r="D59" s="1">
        <f t="shared" si="0"/>
        <v>16276.25</v>
      </c>
    </row>
    <row r="60" spans="1:4" x14ac:dyDescent="0.25">
      <c r="A60">
        <v>6211128020</v>
      </c>
      <c r="B60" t="s">
        <v>242</v>
      </c>
      <c r="C60" s="1">
        <v>3187</v>
      </c>
      <c r="D60" s="1">
        <f t="shared" si="0"/>
        <v>796.75</v>
      </c>
    </row>
    <row r="61" spans="1:4" x14ac:dyDescent="0.25">
      <c r="A61">
        <v>6211128030</v>
      </c>
      <c r="B61" t="s">
        <v>243</v>
      </c>
      <c r="C61" s="1">
        <v>18200</v>
      </c>
      <c r="D61" s="1">
        <f t="shared" si="0"/>
        <v>4550</v>
      </c>
    </row>
    <row r="62" spans="1:4" x14ac:dyDescent="0.25">
      <c r="A62">
        <v>6301300010</v>
      </c>
      <c r="B62" t="s">
        <v>244</v>
      </c>
      <c r="C62" s="1">
        <v>163964</v>
      </c>
      <c r="D62" s="1">
        <f t="shared" si="0"/>
        <v>40991</v>
      </c>
    </row>
    <row r="63" spans="1:4" x14ac:dyDescent="0.25">
      <c r="A63">
        <v>6301300020</v>
      </c>
      <c r="B63" t="s">
        <v>245</v>
      </c>
      <c r="C63" s="1">
        <v>26891</v>
      </c>
      <c r="D63" s="1">
        <f t="shared" si="0"/>
        <v>6722.75</v>
      </c>
    </row>
    <row r="64" spans="1:4" x14ac:dyDescent="0.25">
      <c r="A64">
        <v>6301900010</v>
      </c>
      <c r="B64" t="s">
        <v>246</v>
      </c>
      <c r="C64" s="1">
        <v>25756</v>
      </c>
      <c r="D64" s="1">
        <f t="shared" si="0"/>
        <v>6439</v>
      </c>
    </row>
    <row r="65" spans="1:4" x14ac:dyDescent="0.25">
      <c r="A65">
        <v>6301900020</v>
      </c>
      <c r="B65" t="s">
        <v>247</v>
      </c>
      <c r="C65" s="1">
        <v>14245</v>
      </c>
      <c r="D65" s="1">
        <f t="shared" si="0"/>
        <v>3561.25</v>
      </c>
    </row>
    <row r="66" spans="1:4" x14ac:dyDescent="0.25">
      <c r="A66">
        <v>6301900030</v>
      </c>
      <c r="B66" t="s">
        <v>248</v>
      </c>
      <c r="C66" s="1">
        <v>41935</v>
      </c>
      <c r="D66" s="1">
        <f t="shared" si="0"/>
        <v>10483.75</v>
      </c>
    </row>
    <row r="67" spans="1:4" x14ac:dyDescent="0.25">
      <c r="A67">
        <v>6302215010</v>
      </c>
      <c r="B67" t="s">
        <v>249</v>
      </c>
      <c r="C67" s="1">
        <v>576</v>
      </c>
      <c r="D67" s="1">
        <f t="shared" ref="D67:D72" si="1">C67*0.25</f>
        <v>144</v>
      </c>
    </row>
    <row r="68" spans="1:4" x14ac:dyDescent="0.25">
      <c r="A68">
        <v>6302215020</v>
      </c>
      <c r="B68" t="s">
        <v>250</v>
      </c>
      <c r="C68" s="1">
        <v>5395</v>
      </c>
      <c r="D68" s="1">
        <f t="shared" si="1"/>
        <v>1348.75</v>
      </c>
    </row>
    <row r="69" spans="1:4" x14ac:dyDescent="0.25">
      <c r="A69">
        <v>6302215040</v>
      </c>
      <c r="B69" t="s">
        <v>251</v>
      </c>
      <c r="C69" s="1">
        <v>8430</v>
      </c>
      <c r="D69" s="1">
        <f t="shared" si="1"/>
        <v>2107.5</v>
      </c>
    </row>
    <row r="70" spans="1:4" x14ac:dyDescent="0.25">
      <c r="A70">
        <v>6302215050</v>
      </c>
      <c r="B70" t="s">
        <v>252</v>
      </c>
      <c r="C70" s="1">
        <v>8319</v>
      </c>
      <c r="D70" s="1">
        <f t="shared" si="1"/>
        <v>2079.75</v>
      </c>
    </row>
    <row r="71" spans="1:4" x14ac:dyDescent="0.25">
      <c r="A71">
        <v>6302219010</v>
      </c>
      <c r="B71" t="s">
        <v>253</v>
      </c>
      <c r="C71" s="1">
        <v>9759</v>
      </c>
      <c r="D71" s="1">
        <f t="shared" si="1"/>
        <v>2439.75</v>
      </c>
    </row>
    <row r="72" spans="1:4" x14ac:dyDescent="0.25">
      <c r="A72">
        <v>6302219050</v>
      </c>
      <c r="B72" t="s">
        <v>254</v>
      </c>
      <c r="C72" s="1">
        <v>28747</v>
      </c>
      <c r="D72" s="1">
        <f t="shared" si="1"/>
        <v>7186.75</v>
      </c>
    </row>
    <row r="73" spans="1:4" x14ac:dyDescent="0.25">
      <c r="C73" s="1">
        <f>SUM(C2:C72)</f>
        <v>1421466446</v>
      </c>
      <c r="D73" s="1">
        <f>SUM(D2:D72)</f>
        <v>355366611.5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11" bestFit="1" customWidth="1"/>
    <col min="2" max="2" width="55.28515625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>
        <v>8214906000</v>
      </c>
      <c r="B2" t="s">
        <v>270</v>
      </c>
      <c r="C2" s="1">
        <v>2247</v>
      </c>
      <c r="D2" s="1">
        <f>C2*0.25</f>
        <v>561.75</v>
      </c>
    </row>
    <row r="3" spans="1:4" x14ac:dyDescent="0.25">
      <c r="A3">
        <v>2007991500</v>
      </c>
      <c r="B3" t="s">
        <v>271</v>
      </c>
      <c r="C3" s="1">
        <v>2670341</v>
      </c>
      <c r="D3" s="1">
        <f t="shared" ref="D3:D7" si="0">C3*0.25</f>
        <v>667585.25</v>
      </c>
    </row>
    <row r="4" spans="1:4" x14ac:dyDescent="0.25">
      <c r="A4">
        <v>2007992000</v>
      </c>
      <c r="B4" t="s">
        <v>272</v>
      </c>
      <c r="C4" s="1">
        <v>1611503</v>
      </c>
      <c r="D4" s="1">
        <f t="shared" si="0"/>
        <v>402875.75</v>
      </c>
    </row>
    <row r="5" spans="1:4" x14ac:dyDescent="0.25">
      <c r="A5">
        <v>2007992500</v>
      </c>
      <c r="B5" t="s">
        <v>273</v>
      </c>
      <c r="C5" s="1">
        <v>1140160</v>
      </c>
      <c r="D5" s="1">
        <f t="shared" si="0"/>
        <v>285040</v>
      </c>
    </row>
    <row r="6" spans="1:4" x14ac:dyDescent="0.25">
      <c r="A6">
        <v>2007993500</v>
      </c>
      <c r="B6" t="s">
        <v>274</v>
      </c>
      <c r="C6" s="1">
        <v>563588</v>
      </c>
      <c r="D6" s="1">
        <f t="shared" si="0"/>
        <v>140897</v>
      </c>
    </row>
    <row r="7" spans="1:4" x14ac:dyDescent="0.25">
      <c r="A7">
        <v>2007996000</v>
      </c>
      <c r="B7" t="s">
        <v>275</v>
      </c>
      <c r="C7" s="1">
        <v>416374</v>
      </c>
      <c r="D7" s="1">
        <f t="shared" si="0"/>
        <v>104093.5</v>
      </c>
    </row>
    <row r="8" spans="1:4" x14ac:dyDescent="0.25">
      <c r="C8" s="1">
        <f>SUM(C2:C7)</f>
        <v>6404213</v>
      </c>
      <c r="D8" s="1">
        <f>SUM(D2:D7)</f>
        <v>1601053.25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11" bestFit="1" customWidth="1"/>
    <col min="2" max="2" width="49.42578125" bestFit="1" customWidth="1"/>
    <col min="3" max="3" width="21.1406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 s="2">
        <v>406909900</v>
      </c>
      <c r="B2" t="s">
        <v>83</v>
      </c>
      <c r="C2" s="1">
        <v>3224191</v>
      </c>
      <c r="D2" s="1">
        <f>C2*0.25</f>
        <v>806047.75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4" sqref="C14:D14"/>
    </sheetView>
  </sheetViews>
  <sheetFormatPr defaultRowHeight="15" x14ac:dyDescent="0.25"/>
  <cols>
    <col min="1" max="1" width="11" bestFit="1" customWidth="1"/>
    <col min="2" max="2" width="51.42578125" bestFit="1" customWidth="1"/>
    <col min="3" max="3" width="21.28515625" bestFit="1" customWidth="1"/>
    <col min="4" max="4" width="11.1406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>
        <v>2204212000</v>
      </c>
      <c r="B2" t="s">
        <v>276</v>
      </c>
      <c r="C2" s="1">
        <v>62659</v>
      </c>
      <c r="D2" s="1">
        <f>C2*0.25</f>
        <v>15664.75</v>
      </c>
    </row>
    <row r="3" spans="1:4" x14ac:dyDescent="0.25">
      <c r="A3">
        <v>2204218030</v>
      </c>
      <c r="B3" t="s">
        <v>277</v>
      </c>
      <c r="C3" s="1">
        <v>101224</v>
      </c>
      <c r="D3" s="1">
        <f t="shared" ref="D3:D13" si="0">C3*0.25</f>
        <v>25306</v>
      </c>
    </row>
    <row r="4" spans="1:4" x14ac:dyDescent="0.25">
      <c r="A4">
        <v>2204218060</v>
      </c>
      <c r="B4" t="s">
        <v>278</v>
      </c>
      <c r="C4" s="1">
        <v>56746486</v>
      </c>
      <c r="D4" s="1">
        <f t="shared" si="0"/>
        <v>14186621.5</v>
      </c>
    </row>
    <row r="5" spans="1:4" x14ac:dyDescent="0.25">
      <c r="A5">
        <v>2204222030</v>
      </c>
      <c r="B5" t="s">
        <v>279</v>
      </c>
      <c r="C5" s="1">
        <v>308702</v>
      </c>
      <c r="D5" s="1">
        <f t="shared" si="0"/>
        <v>77175.5</v>
      </c>
    </row>
    <row r="6" spans="1:4" x14ac:dyDescent="0.25">
      <c r="A6">
        <v>2204222045</v>
      </c>
      <c r="B6" t="s">
        <v>280</v>
      </c>
      <c r="C6" s="1">
        <v>146197</v>
      </c>
      <c r="D6" s="1">
        <f t="shared" si="0"/>
        <v>36549.25</v>
      </c>
    </row>
    <row r="7" spans="1:4" x14ac:dyDescent="0.25">
      <c r="A7">
        <v>2204222060</v>
      </c>
      <c r="B7" t="s">
        <v>281</v>
      </c>
      <c r="C7" s="1">
        <v>444435</v>
      </c>
      <c r="D7" s="1">
        <f t="shared" si="0"/>
        <v>111108.75</v>
      </c>
    </row>
    <row r="8" spans="1:4" x14ac:dyDescent="0.25">
      <c r="A8">
        <v>2204224000</v>
      </c>
      <c r="B8" t="s">
        <v>282</v>
      </c>
      <c r="C8" s="1">
        <v>137212</v>
      </c>
      <c r="D8" s="1">
        <f t="shared" si="0"/>
        <v>34303</v>
      </c>
    </row>
    <row r="9" spans="1:4" x14ac:dyDescent="0.25">
      <c r="A9">
        <v>2204226000</v>
      </c>
      <c r="B9" t="s">
        <v>283</v>
      </c>
      <c r="C9" s="1">
        <v>125844</v>
      </c>
      <c r="D9" s="1">
        <f t="shared" si="0"/>
        <v>31461</v>
      </c>
    </row>
    <row r="10" spans="1:4" x14ac:dyDescent="0.25">
      <c r="A10">
        <v>2204228000</v>
      </c>
      <c r="B10" t="s">
        <v>284</v>
      </c>
      <c r="C10" s="1">
        <v>82898</v>
      </c>
      <c r="D10" s="1">
        <f t="shared" si="0"/>
        <v>20724.5</v>
      </c>
    </row>
    <row r="11" spans="1:4" x14ac:dyDescent="0.25">
      <c r="A11">
        <v>2204296100</v>
      </c>
      <c r="B11" t="s">
        <v>285</v>
      </c>
      <c r="C11" s="1">
        <v>29780512</v>
      </c>
      <c r="D11" s="1">
        <f t="shared" si="0"/>
        <v>7445128</v>
      </c>
    </row>
    <row r="12" spans="1:4" x14ac:dyDescent="0.25">
      <c r="A12">
        <v>2204298100</v>
      </c>
      <c r="B12" t="s">
        <v>286</v>
      </c>
      <c r="C12" s="1">
        <v>217672</v>
      </c>
      <c r="D12" s="1">
        <f t="shared" si="0"/>
        <v>54418</v>
      </c>
    </row>
    <row r="13" spans="1:4" x14ac:dyDescent="0.25">
      <c r="A13">
        <v>2208204000</v>
      </c>
      <c r="B13" t="s">
        <v>287</v>
      </c>
      <c r="C13" s="1">
        <v>192764359</v>
      </c>
      <c r="D13" s="1">
        <f t="shared" si="0"/>
        <v>48191089.75</v>
      </c>
    </row>
    <row r="14" spans="1:4" x14ac:dyDescent="0.25">
      <c r="C14" s="1">
        <f>SUM(C2:C13)</f>
        <v>280918200</v>
      </c>
      <c r="D14" s="1">
        <f>SUM(D2:D13)</f>
        <v>70229550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4" sqref="C4:D4"/>
    </sheetView>
  </sheetViews>
  <sheetFormatPr defaultRowHeight="15" x14ac:dyDescent="0.25"/>
  <cols>
    <col min="1" max="1" width="11" bestFit="1" customWidth="1"/>
    <col min="2" max="2" width="52.7109375" bestFit="1" customWidth="1"/>
    <col min="3" max="3" width="21.140625" bestFit="1" customWidth="1"/>
    <col min="4" max="4" width="43.42578125" bestFit="1" customWidth="1"/>
    <col min="9" max="9" width="12.7109375" bestFit="1" customWidth="1"/>
    <col min="10" max="10" width="12" bestFit="1" customWidth="1"/>
    <col min="13" max="13" width="12.7109375" bestFit="1" customWidth="1"/>
    <col min="14" max="14" width="12" bestFit="1" customWidth="1"/>
  </cols>
  <sheetData>
    <row r="1" spans="1:5" x14ac:dyDescent="0.25">
      <c r="A1" t="s">
        <v>0</v>
      </c>
      <c r="B1" t="s">
        <v>1</v>
      </c>
      <c r="C1" t="s">
        <v>3</v>
      </c>
      <c r="D1" t="s">
        <v>4</v>
      </c>
    </row>
    <row r="2" spans="1:5" x14ac:dyDescent="0.25">
      <c r="A2">
        <v>8802400040</v>
      </c>
      <c r="B2" t="s">
        <v>5</v>
      </c>
      <c r="C2" s="1">
        <v>2144041708</v>
      </c>
      <c r="D2" s="1">
        <v>264773697.94999999</v>
      </c>
    </row>
    <row r="3" spans="1:5" x14ac:dyDescent="0.25">
      <c r="A3">
        <v>8802400070</v>
      </c>
      <c r="B3" t="s">
        <v>6</v>
      </c>
      <c r="C3" s="1">
        <v>202561470</v>
      </c>
      <c r="D3" s="1">
        <v>20256147</v>
      </c>
    </row>
    <row r="4" spans="1:5" x14ac:dyDescent="0.25">
      <c r="C4" s="1">
        <f>SUM(C2:C3)</f>
        <v>2346603178</v>
      </c>
      <c r="D4" s="1">
        <f>SUM(D2:D3)</f>
        <v>285029844.94999999</v>
      </c>
      <c r="E4" t="s">
        <v>40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:D2"/>
    </sheetView>
  </sheetViews>
  <sheetFormatPr defaultRowHeight="15" x14ac:dyDescent="0.25"/>
  <cols>
    <col min="1" max="1" width="11" bestFit="1" customWidth="1"/>
    <col min="2" max="2" width="49.85546875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288</v>
      </c>
    </row>
    <row r="2" spans="1:4" x14ac:dyDescent="0.25">
      <c r="A2">
        <v>8803300030</v>
      </c>
      <c r="B2" t="s">
        <v>289</v>
      </c>
      <c r="C2" s="1">
        <v>230382990</v>
      </c>
      <c r="D2" s="1">
        <f>C2*0.15</f>
        <v>34557448.5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sqref="A1:B1048576"/>
    </sheetView>
  </sheetViews>
  <sheetFormatPr defaultRowHeight="15" x14ac:dyDescent="0.25"/>
  <cols>
    <col min="1" max="1" width="11" style="2" bestFit="1" customWidth="1"/>
    <col min="2" max="2" width="55.85546875" bestFit="1" customWidth="1"/>
    <col min="3" max="3" width="21.140625" bestFit="1" customWidth="1"/>
    <col min="4" max="4" width="38.5703125" bestFit="1" customWidth="1"/>
  </cols>
  <sheetData>
    <row r="1" spans="1:4" x14ac:dyDescent="0.25">
      <c r="A1" s="2" t="s">
        <v>0</v>
      </c>
      <c r="B1" t="s">
        <v>1</v>
      </c>
      <c r="C1" t="s">
        <v>3</v>
      </c>
      <c r="D1" t="s">
        <v>7</v>
      </c>
    </row>
    <row r="2" spans="1:4" x14ac:dyDescent="0.25">
      <c r="A2" s="2">
        <v>403105000</v>
      </c>
      <c r="B2" t="s">
        <v>8</v>
      </c>
      <c r="C2" s="1">
        <v>11819</v>
      </c>
      <c r="D2" s="1">
        <f>C2*0.25</f>
        <v>2954.75</v>
      </c>
    </row>
    <row r="3" spans="1:4" x14ac:dyDescent="0.25">
      <c r="A3" s="2">
        <v>403908500</v>
      </c>
      <c r="B3" t="s">
        <v>9</v>
      </c>
      <c r="C3" s="1">
        <v>39995</v>
      </c>
      <c r="D3" s="1">
        <f t="shared" ref="D3:D33" si="0">C3*0.25</f>
        <v>9998.75</v>
      </c>
    </row>
    <row r="4" spans="1:4" x14ac:dyDescent="0.25">
      <c r="A4" s="2">
        <v>405202000</v>
      </c>
      <c r="B4" t="s">
        <v>10</v>
      </c>
      <c r="C4" s="1">
        <v>3422641</v>
      </c>
      <c r="D4" s="1">
        <f t="shared" si="0"/>
        <v>855660.25</v>
      </c>
    </row>
    <row r="5" spans="1:4" x14ac:dyDescent="0.25">
      <c r="A5" s="2">
        <v>406105800</v>
      </c>
      <c r="B5" t="s">
        <v>11</v>
      </c>
      <c r="C5" s="1">
        <v>21434</v>
      </c>
      <c r="D5" s="1">
        <f t="shared" si="0"/>
        <v>5358.5</v>
      </c>
    </row>
    <row r="6" spans="1:4" x14ac:dyDescent="0.25">
      <c r="A6" s="2">
        <v>406205100</v>
      </c>
      <c r="B6" t="s">
        <v>12</v>
      </c>
      <c r="C6" s="1">
        <v>1792031</v>
      </c>
      <c r="D6" s="1">
        <f t="shared" si="0"/>
        <v>448007.75</v>
      </c>
    </row>
    <row r="7" spans="1:4" x14ac:dyDescent="0.25">
      <c r="A7" s="2">
        <v>406205300</v>
      </c>
      <c r="B7" t="s">
        <v>13</v>
      </c>
      <c r="C7" s="1">
        <v>2444535</v>
      </c>
      <c r="D7" s="1">
        <f t="shared" si="0"/>
        <v>611133.75</v>
      </c>
    </row>
    <row r="8" spans="1:4" x14ac:dyDescent="0.25">
      <c r="A8" s="2">
        <v>406207700</v>
      </c>
      <c r="B8" t="s">
        <v>14</v>
      </c>
      <c r="C8" s="1">
        <v>239071</v>
      </c>
      <c r="D8" s="1">
        <f t="shared" si="0"/>
        <v>59767.75</v>
      </c>
    </row>
    <row r="9" spans="1:4" x14ac:dyDescent="0.25">
      <c r="A9" s="2">
        <v>406302800</v>
      </c>
      <c r="B9" t="s">
        <v>15</v>
      </c>
      <c r="C9" s="1">
        <v>4933</v>
      </c>
      <c r="D9" s="1">
        <f t="shared" si="0"/>
        <v>1233.25</v>
      </c>
    </row>
    <row r="10" spans="1:4" x14ac:dyDescent="0.25">
      <c r="A10" s="2">
        <v>406305500</v>
      </c>
      <c r="B10" t="s">
        <v>16</v>
      </c>
      <c r="C10" s="1">
        <v>138508</v>
      </c>
      <c r="D10" s="1">
        <f t="shared" si="0"/>
        <v>34627</v>
      </c>
    </row>
    <row r="11" spans="1:4" x14ac:dyDescent="0.25">
      <c r="A11" s="2">
        <v>406307900</v>
      </c>
      <c r="B11" t="s">
        <v>17</v>
      </c>
      <c r="C11" s="1">
        <v>30863</v>
      </c>
      <c r="D11" s="1">
        <f t="shared" si="0"/>
        <v>7715.75</v>
      </c>
    </row>
    <row r="12" spans="1:4" x14ac:dyDescent="0.25">
      <c r="A12" s="2">
        <v>406404400</v>
      </c>
      <c r="B12" t="s">
        <v>18</v>
      </c>
      <c r="C12" s="1">
        <v>4664649</v>
      </c>
      <c r="D12" s="1">
        <f t="shared" si="0"/>
        <v>1166162.25</v>
      </c>
    </row>
    <row r="13" spans="1:4" x14ac:dyDescent="0.25">
      <c r="A13" s="2">
        <v>406404800</v>
      </c>
      <c r="B13" t="s">
        <v>19</v>
      </c>
      <c r="C13" s="1">
        <v>910090</v>
      </c>
      <c r="D13" s="1">
        <f t="shared" si="0"/>
        <v>227522.5</v>
      </c>
    </row>
    <row r="14" spans="1:4" x14ac:dyDescent="0.25">
      <c r="A14" s="2">
        <v>406904300</v>
      </c>
      <c r="B14" t="s">
        <v>20</v>
      </c>
      <c r="C14" s="1">
        <v>72491</v>
      </c>
      <c r="D14" s="1">
        <f t="shared" si="0"/>
        <v>18122.75</v>
      </c>
    </row>
    <row r="15" spans="1:4" x14ac:dyDescent="0.25">
      <c r="A15" s="2">
        <v>406906800</v>
      </c>
      <c r="B15" t="s">
        <v>21</v>
      </c>
      <c r="C15" s="1">
        <v>195852</v>
      </c>
      <c r="D15" s="1">
        <f t="shared" si="0"/>
        <v>48963</v>
      </c>
    </row>
    <row r="16" spans="1:4" x14ac:dyDescent="0.25">
      <c r="A16" s="2">
        <v>406907400</v>
      </c>
      <c r="B16" t="s">
        <v>22</v>
      </c>
      <c r="C16" s="1">
        <v>13449</v>
      </c>
      <c r="D16" s="1">
        <f t="shared" si="0"/>
        <v>3362.25</v>
      </c>
    </row>
    <row r="17" spans="1:4" x14ac:dyDescent="0.25">
      <c r="A17" s="2">
        <v>406908200</v>
      </c>
      <c r="B17" t="s">
        <v>23</v>
      </c>
      <c r="C17" s="1">
        <v>7779</v>
      </c>
      <c r="D17" s="1">
        <f t="shared" si="0"/>
        <v>1944.75</v>
      </c>
    </row>
    <row r="18" spans="1:4" x14ac:dyDescent="0.25">
      <c r="A18" s="2">
        <v>805100040</v>
      </c>
      <c r="B18" t="s">
        <v>24</v>
      </c>
      <c r="C18" s="1">
        <v>216459</v>
      </c>
      <c r="D18" s="1">
        <f t="shared" si="0"/>
        <v>54114.75</v>
      </c>
    </row>
    <row r="19" spans="1:4" x14ac:dyDescent="0.25">
      <c r="A19" s="2">
        <v>805210090</v>
      </c>
      <c r="B19" t="s">
        <v>25</v>
      </c>
      <c r="C19" s="1">
        <v>182318</v>
      </c>
      <c r="D19" s="1">
        <f t="shared" si="0"/>
        <v>45579.5</v>
      </c>
    </row>
    <row r="20" spans="1:4" x14ac:dyDescent="0.25">
      <c r="A20" s="2">
        <v>805502010</v>
      </c>
      <c r="B20" t="s">
        <v>26</v>
      </c>
      <c r="C20" s="1">
        <v>114848</v>
      </c>
      <c r="D20" s="1">
        <f t="shared" si="0"/>
        <v>28712</v>
      </c>
    </row>
    <row r="21" spans="1:4" x14ac:dyDescent="0.25">
      <c r="A21" s="2">
        <v>805502050</v>
      </c>
      <c r="B21" t="s">
        <v>27</v>
      </c>
      <c r="C21" s="1">
        <v>1596373</v>
      </c>
      <c r="D21" s="1">
        <f t="shared" si="0"/>
        <v>399093.25</v>
      </c>
    </row>
    <row r="22" spans="1:4" x14ac:dyDescent="0.25">
      <c r="A22" s="2">
        <v>812100000</v>
      </c>
      <c r="B22" t="s">
        <v>28</v>
      </c>
      <c r="C22" s="1">
        <v>2467985</v>
      </c>
      <c r="D22" s="1">
        <f t="shared" si="0"/>
        <v>616996.25</v>
      </c>
    </row>
    <row r="23" spans="1:4" x14ac:dyDescent="0.25">
      <c r="A23" s="2">
        <v>813403090</v>
      </c>
      <c r="B23" t="s">
        <v>29</v>
      </c>
      <c r="C23" s="1">
        <v>8943</v>
      </c>
      <c r="D23" s="1">
        <f t="shared" si="0"/>
        <v>2235.75</v>
      </c>
    </row>
    <row r="24" spans="1:4" x14ac:dyDescent="0.25">
      <c r="A24">
        <v>1602491000</v>
      </c>
      <c r="B24" t="s">
        <v>30</v>
      </c>
      <c r="C24" s="1">
        <v>71101</v>
      </c>
      <c r="D24" s="1">
        <f t="shared" si="0"/>
        <v>17775.25</v>
      </c>
    </row>
    <row r="25" spans="1:4" x14ac:dyDescent="0.25">
      <c r="A25">
        <v>1605530500</v>
      </c>
      <c r="B25" t="s">
        <v>31</v>
      </c>
      <c r="C25" s="1">
        <v>1071759</v>
      </c>
      <c r="D25" s="1">
        <f t="shared" si="0"/>
        <v>267939.75</v>
      </c>
    </row>
    <row r="26" spans="1:4" x14ac:dyDescent="0.25">
      <c r="A26">
        <v>1605560500</v>
      </c>
      <c r="B26" t="s">
        <v>32</v>
      </c>
      <c r="C26" s="1">
        <v>28464</v>
      </c>
      <c r="D26" s="1">
        <f t="shared" si="0"/>
        <v>7116</v>
      </c>
    </row>
    <row r="27" spans="1:4" x14ac:dyDescent="0.25">
      <c r="A27">
        <v>1605561000</v>
      </c>
      <c r="B27" t="s">
        <v>33</v>
      </c>
      <c r="C27" s="1">
        <v>158485</v>
      </c>
      <c r="D27" s="1">
        <f t="shared" si="0"/>
        <v>39621.25</v>
      </c>
    </row>
    <row r="28" spans="1:4" x14ac:dyDescent="0.25">
      <c r="A28">
        <v>1605561500</v>
      </c>
      <c r="B28" t="s">
        <v>34</v>
      </c>
      <c r="C28" s="1">
        <v>70774</v>
      </c>
      <c r="D28" s="1">
        <f t="shared" si="0"/>
        <v>17693.5</v>
      </c>
    </row>
    <row r="29" spans="1:4" x14ac:dyDescent="0.25">
      <c r="A29">
        <v>1605562000</v>
      </c>
      <c r="B29" t="s">
        <v>35</v>
      </c>
      <c r="C29" s="1">
        <v>113970</v>
      </c>
      <c r="D29" s="1">
        <f t="shared" si="0"/>
        <v>28492.5</v>
      </c>
    </row>
    <row r="30" spans="1:4" x14ac:dyDescent="0.25">
      <c r="A30">
        <v>1605563000</v>
      </c>
      <c r="B30" t="s">
        <v>36</v>
      </c>
      <c r="C30" s="1">
        <v>96492</v>
      </c>
      <c r="D30" s="1">
        <f t="shared" si="0"/>
        <v>24123</v>
      </c>
    </row>
    <row r="31" spans="1:4" x14ac:dyDescent="0.25">
      <c r="A31">
        <v>1605566000</v>
      </c>
      <c r="B31" t="s">
        <v>37</v>
      </c>
      <c r="C31" s="1">
        <v>235640</v>
      </c>
      <c r="D31" s="1">
        <f t="shared" si="0"/>
        <v>58910</v>
      </c>
    </row>
    <row r="32" spans="1:4" x14ac:dyDescent="0.25">
      <c r="A32">
        <v>1605590500</v>
      </c>
      <c r="B32" t="s">
        <v>38</v>
      </c>
      <c r="C32" s="1">
        <v>27227</v>
      </c>
      <c r="D32" s="1">
        <f t="shared" si="0"/>
        <v>6806.75</v>
      </c>
    </row>
    <row r="33" spans="1:5" x14ac:dyDescent="0.25">
      <c r="A33">
        <v>1605596000</v>
      </c>
      <c r="B33" t="s">
        <v>39</v>
      </c>
      <c r="C33" s="1">
        <v>328024</v>
      </c>
      <c r="D33" s="1">
        <f t="shared" si="0"/>
        <v>82006</v>
      </c>
    </row>
    <row r="34" spans="1:5" x14ac:dyDescent="0.25">
      <c r="C34" s="1">
        <f>SUM(C2:C33)</f>
        <v>20799002</v>
      </c>
      <c r="D34" s="1">
        <f>SUM(D2:D33)</f>
        <v>5199750.5</v>
      </c>
      <c r="E34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21" sqref="C21:D21"/>
    </sheetView>
  </sheetViews>
  <sheetFormatPr defaultRowHeight="15" x14ac:dyDescent="0.25"/>
  <cols>
    <col min="1" max="1" width="11" bestFit="1" customWidth="1"/>
    <col min="2" max="2" width="55.85546875" bestFit="1" customWidth="1"/>
    <col min="3" max="3" width="21.140625" bestFit="1" customWidth="1"/>
    <col min="4" max="4" width="38.5703125" bestFit="1" customWidth="1"/>
    <col min="5" max="5" width="13.8554687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 s="2">
        <v>203294000</v>
      </c>
      <c r="B2" t="s">
        <v>41</v>
      </c>
      <c r="C2" s="1">
        <v>36480814</v>
      </c>
      <c r="D2" s="1">
        <f>C2*0.25</f>
        <v>9120203.5</v>
      </c>
    </row>
    <row r="3" spans="1:4" x14ac:dyDescent="0.25">
      <c r="A3" s="2">
        <v>404100500</v>
      </c>
      <c r="B3" t="s">
        <v>42</v>
      </c>
      <c r="C3" s="1">
        <v>2058561</v>
      </c>
      <c r="D3" s="1">
        <f t="shared" ref="D3:D20" si="0">C3*0.25</f>
        <v>514640.25</v>
      </c>
    </row>
    <row r="4" spans="1:4" x14ac:dyDescent="0.25">
      <c r="A4" s="2">
        <v>406108400</v>
      </c>
      <c r="B4" t="s">
        <v>43</v>
      </c>
      <c r="C4" s="1">
        <v>138562</v>
      </c>
      <c r="D4" s="1">
        <f t="shared" si="0"/>
        <v>34640.5</v>
      </c>
    </row>
    <row r="5" spans="1:4" x14ac:dyDescent="0.25">
      <c r="A5" s="2">
        <v>406108800</v>
      </c>
      <c r="B5" t="s">
        <v>44</v>
      </c>
      <c r="C5" s="1">
        <v>152108</v>
      </c>
      <c r="D5" s="1">
        <f t="shared" si="0"/>
        <v>38027</v>
      </c>
    </row>
    <row r="6" spans="1:4" x14ac:dyDescent="0.25">
      <c r="A6" s="2">
        <v>406109500</v>
      </c>
      <c r="B6" t="s">
        <v>45</v>
      </c>
      <c r="C6" s="1">
        <v>3765962</v>
      </c>
      <c r="D6" s="1">
        <f t="shared" si="0"/>
        <v>941490.5</v>
      </c>
    </row>
    <row r="7" spans="1:4" x14ac:dyDescent="0.25">
      <c r="A7" s="2">
        <v>406901600</v>
      </c>
      <c r="B7" t="s">
        <v>46</v>
      </c>
      <c r="C7" s="1">
        <v>690591</v>
      </c>
      <c r="D7" s="1">
        <f t="shared" si="0"/>
        <v>172647.75</v>
      </c>
    </row>
    <row r="8" spans="1:4" x14ac:dyDescent="0.25">
      <c r="A8" s="2">
        <v>406905600</v>
      </c>
      <c r="B8" t="s">
        <v>47</v>
      </c>
      <c r="C8" s="1">
        <v>20196031</v>
      </c>
      <c r="D8" s="1">
        <f t="shared" si="0"/>
        <v>5049007.75</v>
      </c>
    </row>
    <row r="9" spans="1:4" x14ac:dyDescent="0.25">
      <c r="A9">
        <v>1509102030</v>
      </c>
      <c r="B9" t="s">
        <v>48</v>
      </c>
      <c r="C9" s="1">
        <v>16723180</v>
      </c>
      <c r="D9" s="1">
        <f t="shared" si="0"/>
        <v>4180795</v>
      </c>
    </row>
    <row r="10" spans="1:4" x14ac:dyDescent="0.25">
      <c r="A10">
        <v>1509102040</v>
      </c>
      <c r="B10" t="s">
        <v>49</v>
      </c>
      <c r="C10" s="1">
        <v>1059947</v>
      </c>
      <c r="D10" s="1">
        <f t="shared" si="0"/>
        <v>264986.75</v>
      </c>
    </row>
    <row r="11" spans="1:4" x14ac:dyDescent="0.25">
      <c r="A11">
        <v>1509102050</v>
      </c>
      <c r="B11" t="s">
        <v>50</v>
      </c>
      <c r="C11" s="1">
        <v>52682497</v>
      </c>
      <c r="D11" s="1">
        <f t="shared" si="0"/>
        <v>13170624.25</v>
      </c>
    </row>
    <row r="12" spans="1:4" x14ac:dyDescent="0.25">
      <c r="A12">
        <v>1509102060</v>
      </c>
      <c r="B12" t="s">
        <v>51</v>
      </c>
      <c r="C12" s="1">
        <v>9597563</v>
      </c>
      <c r="D12" s="1">
        <f t="shared" si="0"/>
        <v>2399390.75</v>
      </c>
    </row>
    <row r="13" spans="1:4" x14ac:dyDescent="0.25">
      <c r="A13">
        <v>1509902000</v>
      </c>
      <c r="B13" t="s">
        <v>52</v>
      </c>
      <c r="C13" s="1">
        <v>19048411</v>
      </c>
      <c r="D13" s="1">
        <f t="shared" si="0"/>
        <v>4762102.75</v>
      </c>
    </row>
    <row r="14" spans="1:4" x14ac:dyDescent="0.25">
      <c r="A14">
        <v>2005701200</v>
      </c>
      <c r="B14" t="s">
        <v>53</v>
      </c>
      <c r="C14" s="1">
        <v>3404476</v>
      </c>
      <c r="D14" s="1">
        <f t="shared" si="0"/>
        <v>851119</v>
      </c>
    </row>
    <row r="15" spans="1:4" x14ac:dyDescent="0.25">
      <c r="A15">
        <v>2005702510</v>
      </c>
      <c r="B15" t="s">
        <v>54</v>
      </c>
      <c r="C15" s="1">
        <v>1021493</v>
      </c>
      <c r="D15" s="1">
        <f t="shared" si="0"/>
        <v>255373.25</v>
      </c>
    </row>
    <row r="16" spans="1:4" x14ac:dyDescent="0.25">
      <c r="A16">
        <v>2005702520</v>
      </c>
      <c r="B16" t="s">
        <v>55</v>
      </c>
      <c r="C16" s="1">
        <v>12917106</v>
      </c>
      <c r="D16" s="1">
        <f t="shared" si="0"/>
        <v>3229276.5</v>
      </c>
    </row>
    <row r="17" spans="1:5" x14ac:dyDescent="0.25">
      <c r="A17">
        <v>2005702530</v>
      </c>
      <c r="B17" t="s">
        <v>56</v>
      </c>
      <c r="C17" s="1">
        <v>490345</v>
      </c>
      <c r="D17" s="1">
        <f t="shared" si="0"/>
        <v>122586.25</v>
      </c>
    </row>
    <row r="18" spans="1:5" x14ac:dyDescent="0.25">
      <c r="A18">
        <v>2005702540</v>
      </c>
      <c r="B18" t="s">
        <v>57</v>
      </c>
      <c r="C18" s="1">
        <v>8630606</v>
      </c>
      <c r="D18" s="1">
        <f t="shared" si="0"/>
        <v>2157651.5</v>
      </c>
    </row>
    <row r="19" spans="1:5" x14ac:dyDescent="0.25">
      <c r="A19">
        <v>2005702550</v>
      </c>
      <c r="B19" t="s">
        <v>58</v>
      </c>
      <c r="C19" s="1">
        <v>129711167</v>
      </c>
      <c r="D19" s="1">
        <f t="shared" si="0"/>
        <v>32427791.75</v>
      </c>
    </row>
    <row r="20" spans="1:5" x14ac:dyDescent="0.25">
      <c r="A20">
        <v>2005702560</v>
      </c>
      <c r="B20" t="s">
        <v>59</v>
      </c>
      <c r="C20" s="1">
        <v>21576786</v>
      </c>
      <c r="D20" s="1">
        <f t="shared" si="0"/>
        <v>5394196.5</v>
      </c>
    </row>
    <row r="21" spans="1:5" x14ac:dyDescent="0.25">
      <c r="C21" s="1">
        <f>SUM(C2:C20)</f>
        <v>340346206</v>
      </c>
      <c r="D21" s="1">
        <f>SUM(D2:D20)</f>
        <v>85086551.5</v>
      </c>
      <c r="E21" s="3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26" sqref="C26:D26"/>
    </sheetView>
  </sheetViews>
  <sheetFormatPr defaultRowHeight="15" x14ac:dyDescent="0.25"/>
  <cols>
    <col min="1" max="1" width="11" bestFit="1" customWidth="1"/>
    <col min="2" max="2" width="54.28515625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 s="2">
        <v>403109000</v>
      </c>
      <c r="B2" t="s">
        <v>60</v>
      </c>
      <c r="C2" s="1">
        <v>131800</v>
      </c>
      <c r="D2" s="1">
        <f>C2*0.25</f>
        <v>32950</v>
      </c>
    </row>
    <row r="3" spans="1:4" x14ac:dyDescent="0.25">
      <c r="A3" s="2">
        <v>405101000</v>
      </c>
      <c r="B3" t="s">
        <v>61</v>
      </c>
      <c r="C3" s="1">
        <v>37856248</v>
      </c>
      <c r="D3" s="1">
        <f t="shared" ref="D3:D25" si="0">C3*0.25</f>
        <v>9464062</v>
      </c>
    </row>
    <row r="4" spans="1:4" x14ac:dyDescent="0.25">
      <c r="A4" s="2">
        <v>405102000</v>
      </c>
      <c r="B4" t="s">
        <v>62</v>
      </c>
      <c r="C4" s="1">
        <v>234358426</v>
      </c>
      <c r="D4" s="1">
        <f t="shared" si="0"/>
        <v>58589606.5</v>
      </c>
    </row>
    <row r="5" spans="1:4" x14ac:dyDescent="0.25">
      <c r="A5" s="2">
        <v>406308900</v>
      </c>
      <c r="B5" t="s">
        <v>63</v>
      </c>
      <c r="C5" s="1">
        <v>2852683</v>
      </c>
      <c r="D5" s="1">
        <f t="shared" si="0"/>
        <v>713170.75</v>
      </c>
    </row>
    <row r="6" spans="1:4" x14ac:dyDescent="0.25">
      <c r="A6" s="2">
        <v>406909900</v>
      </c>
      <c r="B6" t="s">
        <v>83</v>
      </c>
      <c r="C6" s="1">
        <v>29934064</v>
      </c>
      <c r="D6" s="1">
        <f>C6*0.25</f>
        <v>7483516</v>
      </c>
    </row>
    <row r="7" spans="1:4" x14ac:dyDescent="0.25">
      <c r="A7" s="2">
        <v>811908040</v>
      </c>
      <c r="B7" t="s">
        <v>64</v>
      </c>
      <c r="C7" s="1">
        <v>6506422</v>
      </c>
      <c r="D7" s="1">
        <f t="shared" si="0"/>
        <v>1626605.5</v>
      </c>
    </row>
    <row r="8" spans="1:4" x14ac:dyDescent="0.25">
      <c r="A8" s="2">
        <v>811908060</v>
      </c>
      <c r="B8" t="s">
        <v>65</v>
      </c>
      <c r="C8" s="1">
        <v>5489</v>
      </c>
      <c r="D8" s="1">
        <f t="shared" si="0"/>
        <v>1372.25</v>
      </c>
    </row>
    <row r="9" spans="1:4" x14ac:dyDescent="0.25">
      <c r="A9" s="2">
        <v>811908085</v>
      </c>
      <c r="B9" t="s">
        <v>66</v>
      </c>
      <c r="C9" s="1">
        <v>2260</v>
      </c>
      <c r="D9" s="1">
        <f t="shared" si="0"/>
        <v>565</v>
      </c>
    </row>
    <row r="10" spans="1:4" x14ac:dyDescent="0.25">
      <c r="A10" s="2">
        <v>811908095</v>
      </c>
      <c r="B10" t="s">
        <v>67</v>
      </c>
      <c r="C10" s="1">
        <v>12881091</v>
      </c>
      <c r="D10" s="1">
        <f t="shared" si="0"/>
        <v>3220272.75</v>
      </c>
    </row>
    <row r="11" spans="1:4" x14ac:dyDescent="0.25">
      <c r="A11">
        <v>1601002010</v>
      </c>
      <c r="B11" t="s">
        <v>68</v>
      </c>
      <c r="C11" s="1">
        <v>882144</v>
      </c>
      <c r="D11" s="1">
        <f t="shared" si="0"/>
        <v>220536</v>
      </c>
    </row>
    <row r="12" spans="1:4" x14ac:dyDescent="0.25">
      <c r="A12">
        <v>1601002090</v>
      </c>
      <c r="B12" t="s">
        <v>69</v>
      </c>
      <c r="C12" s="1">
        <v>50191684</v>
      </c>
      <c r="D12" s="1">
        <f t="shared" si="0"/>
        <v>12547921</v>
      </c>
    </row>
    <row r="13" spans="1:4" x14ac:dyDescent="0.25">
      <c r="A13">
        <v>2008600020</v>
      </c>
      <c r="B13" t="s">
        <v>70</v>
      </c>
      <c r="C13" s="1">
        <v>15615046</v>
      </c>
      <c r="D13" s="1">
        <f t="shared" si="0"/>
        <v>3903761.5</v>
      </c>
    </row>
    <row r="14" spans="1:4" x14ac:dyDescent="0.25">
      <c r="A14">
        <v>2008600040</v>
      </c>
      <c r="B14" t="s">
        <v>71</v>
      </c>
      <c r="C14" s="1">
        <v>1912295</v>
      </c>
      <c r="D14" s="1">
        <f t="shared" si="0"/>
        <v>478073.75</v>
      </c>
    </row>
    <row r="15" spans="1:4" x14ac:dyDescent="0.25">
      <c r="A15">
        <v>2008600060</v>
      </c>
      <c r="B15" t="s">
        <v>72</v>
      </c>
      <c r="C15" s="1">
        <v>6416876</v>
      </c>
      <c r="D15" s="1">
        <f t="shared" si="0"/>
        <v>1604219</v>
      </c>
    </row>
    <row r="16" spans="1:4" x14ac:dyDescent="0.25">
      <c r="A16">
        <v>2008702020</v>
      </c>
      <c r="B16" t="s">
        <v>73</v>
      </c>
      <c r="C16" s="1">
        <v>47183322</v>
      </c>
      <c r="D16" s="1">
        <f t="shared" si="0"/>
        <v>11795830.5</v>
      </c>
    </row>
    <row r="17" spans="1:5" x14ac:dyDescent="0.25">
      <c r="A17">
        <v>2008702040</v>
      </c>
      <c r="B17" t="s">
        <v>74</v>
      </c>
      <c r="C17" s="1">
        <v>18574294</v>
      </c>
      <c r="D17" s="1">
        <f t="shared" si="0"/>
        <v>4643573.5</v>
      </c>
    </row>
    <row r="18" spans="1:5" x14ac:dyDescent="0.25">
      <c r="A18">
        <v>2008979030</v>
      </c>
      <c r="B18" t="s">
        <v>75</v>
      </c>
      <c r="C18" s="1">
        <v>67467</v>
      </c>
      <c r="D18" s="1">
        <f t="shared" si="0"/>
        <v>16866.75</v>
      </c>
    </row>
    <row r="19" spans="1:5" x14ac:dyDescent="0.25">
      <c r="A19">
        <v>2008979035</v>
      </c>
      <c r="B19" t="s">
        <v>76</v>
      </c>
      <c r="C19" s="1">
        <v>277255</v>
      </c>
      <c r="D19" s="1">
        <f t="shared" si="0"/>
        <v>69313.75</v>
      </c>
    </row>
    <row r="20" spans="1:5" x14ac:dyDescent="0.25">
      <c r="A20">
        <v>2008979050</v>
      </c>
      <c r="B20" t="s">
        <v>77</v>
      </c>
      <c r="C20" s="1">
        <v>2031</v>
      </c>
      <c r="D20" s="1">
        <f t="shared" si="0"/>
        <v>507.75</v>
      </c>
    </row>
    <row r="21" spans="1:5" x14ac:dyDescent="0.25">
      <c r="A21">
        <v>2008979094</v>
      </c>
      <c r="B21" t="s">
        <v>78</v>
      </c>
      <c r="C21" s="1">
        <v>690115</v>
      </c>
      <c r="D21" s="1">
        <f t="shared" si="0"/>
        <v>172528.75</v>
      </c>
    </row>
    <row r="22" spans="1:5" x14ac:dyDescent="0.25">
      <c r="A22">
        <v>2009896511</v>
      </c>
      <c r="B22" t="s">
        <v>79</v>
      </c>
      <c r="C22" s="1">
        <v>569951</v>
      </c>
      <c r="D22" s="1">
        <f t="shared" si="0"/>
        <v>142487.75</v>
      </c>
    </row>
    <row r="23" spans="1:5" x14ac:dyDescent="0.25">
      <c r="A23">
        <v>2009896590</v>
      </c>
      <c r="B23" t="s">
        <v>80</v>
      </c>
      <c r="C23" s="1">
        <v>292216</v>
      </c>
      <c r="D23" s="1">
        <f t="shared" si="0"/>
        <v>73054</v>
      </c>
    </row>
    <row r="24" spans="1:5" x14ac:dyDescent="0.25">
      <c r="A24">
        <v>2009898031</v>
      </c>
      <c r="B24" t="s">
        <v>81</v>
      </c>
      <c r="C24" s="1">
        <v>192692</v>
      </c>
      <c r="D24" s="1">
        <f t="shared" si="0"/>
        <v>48173</v>
      </c>
    </row>
    <row r="25" spans="1:5" x14ac:dyDescent="0.25">
      <c r="A25">
        <v>2009898039</v>
      </c>
      <c r="B25" t="s">
        <v>82</v>
      </c>
      <c r="C25" s="1">
        <v>3418453</v>
      </c>
      <c r="D25" s="1">
        <f t="shared" si="0"/>
        <v>854613.25</v>
      </c>
    </row>
    <row r="26" spans="1:5" x14ac:dyDescent="0.25">
      <c r="C26" s="1">
        <f>SUM(C2:C25)</f>
        <v>470814324</v>
      </c>
      <c r="D26" s="1">
        <f>SUM(D2:D25)</f>
        <v>117703581</v>
      </c>
      <c r="E26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8" sqref="C2:D8"/>
    </sheetView>
  </sheetViews>
  <sheetFormatPr defaultRowHeight="15" x14ac:dyDescent="0.25"/>
  <cols>
    <col min="1" max="1" width="11" bestFit="1" customWidth="1"/>
    <col min="2" max="2" width="53.5703125" bestFit="1" customWidth="1"/>
    <col min="3" max="3" width="21.140625" bestFit="1" customWidth="1"/>
    <col min="4" max="4" width="38.5703125" bestFit="1" customWidth="1"/>
  </cols>
  <sheetData>
    <row r="1" spans="1:5" x14ac:dyDescent="0.25">
      <c r="A1" t="s">
        <v>0</v>
      </c>
      <c r="B1" t="s">
        <v>1</v>
      </c>
      <c r="C1" t="s">
        <v>3</v>
      </c>
      <c r="D1" t="s">
        <v>7</v>
      </c>
    </row>
    <row r="2" spans="1:5" x14ac:dyDescent="0.25">
      <c r="A2" s="2">
        <v>405203000</v>
      </c>
      <c r="B2" t="s">
        <v>84</v>
      </c>
      <c r="C2" s="1">
        <v>8911</v>
      </c>
      <c r="D2" s="1">
        <f>C2*0.25</f>
        <v>2227.75</v>
      </c>
    </row>
    <row r="3" spans="1:5" x14ac:dyDescent="0.25">
      <c r="A3" s="2">
        <v>405208000</v>
      </c>
      <c r="B3" t="s">
        <v>85</v>
      </c>
      <c r="C3" s="1">
        <v>514978</v>
      </c>
      <c r="D3" s="1">
        <f t="shared" ref="D3:D7" si="0">C3*0.25</f>
        <v>128744.5</v>
      </c>
    </row>
    <row r="4" spans="1:5" x14ac:dyDescent="0.25">
      <c r="A4">
        <v>1602419000</v>
      </c>
      <c r="B4" t="s">
        <v>86</v>
      </c>
      <c r="C4" s="1">
        <v>1239915</v>
      </c>
      <c r="D4" s="1">
        <f t="shared" si="0"/>
        <v>309978.75</v>
      </c>
    </row>
    <row r="5" spans="1:5" x14ac:dyDescent="0.25">
      <c r="A5">
        <v>1602422040</v>
      </c>
      <c r="B5" t="s">
        <v>87</v>
      </c>
      <c r="C5" s="1">
        <v>109822</v>
      </c>
      <c r="D5" s="1">
        <f t="shared" si="0"/>
        <v>27455.5</v>
      </c>
    </row>
    <row r="6" spans="1:5" x14ac:dyDescent="0.25">
      <c r="A6">
        <v>1602494000</v>
      </c>
      <c r="B6" t="s">
        <v>88</v>
      </c>
      <c r="C6" s="1">
        <v>1065378</v>
      </c>
      <c r="D6" s="1">
        <f t="shared" si="0"/>
        <v>266344.5</v>
      </c>
    </row>
    <row r="7" spans="1:5" x14ac:dyDescent="0.25">
      <c r="A7">
        <v>1602499000</v>
      </c>
      <c r="B7" t="s">
        <v>89</v>
      </c>
      <c r="C7" s="1">
        <v>2648716</v>
      </c>
      <c r="D7" s="1">
        <f t="shared" si="0"/>
        <v>662179</v>
      </c>
    </row>
    <row r="8" spans="1:5" x14ac:dyDescent="0.25">
      <c r="C8" s="1">
        <f>SUM(C2:C7)</f>
        <v>5587720</v>
      </c>
      <c r="D8" s="1">
        <f>SUM(D2:D7)</f>
        <v>1396930</v>
      </c>
      <c r="E8" t="s">
        <v>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2" sqref="A12"/>
    </sheetView>
  </sheetViews>
  <sheetFormatPr defaultRowHeight="15" x14ac:dyDescent="0.25"/>
  <cols>
    <col min="1" max="1" width="11" bestFit="1" customWidth="1"/>
    <col min="2" max="2" width="55.28515625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 s="2">
        <v>405901020</v>
      </c>
      <c r="B2" t="s">
        <v>90</v>
      </c>
      <c r="C2" s="1">
        <v>4249262</v>
      </c>
      <c r="D2" s="1">
        <f>C2*0.25</f>
        <v>1062315.5</v>
      </c>
    </row>
    <row r="3" spans="1:4" x14ac:dyDescent="0.25">
      <c r="A3" s="2">
        <v>405901040</v>
      </c>
      <c r="B3" t="s">
        <v>91</v>
      </c>
      <c r="C3" s="1">
        <v>256018</v>
      </c>
      <c r="D3" s="1">
        <f t="shared" ref="D3:D17" si="0">C3*0.25</f>
        <v>64004.5</v>
      </c>
    </row>
    <row r="4" spans="1:4" x14ac:dyDescent="0.25">
      <c r="A4" s="2">
        <v>406305100</v>
      </c>
      <c r="B4" t="s">
        <v>92</v>
      </c>
      <c r="C4" s="1">
        <v>12754058</v>
      </c>
      <c r="D4" s="1">
        <f t="shared" si="0"/>
        <v>3188514.5</v>
      </c>
    </row>
    <row r="5" spans="1:4" x14ac:dyDescent="0.25">
      <c r="A5" s="2">
        <v>406305300</v>
      </c>
      <c r="B5" t="s">
        <v>93</v>
      </c>
      <c r="C5" s="1">
        <v>16037</v>
      </c>
      <c r="D5" s="1">
        <f t="shared" si="0"/>
        <v>4009.25</v>
      </c>
    </row>
    <row r="6" spans="1:4" x14ac:dyDescent="0.25">
      <c r="A6" s="2">
        <v>406405400</v>
      </c>
      <c r="B6" t="s">
        <v>94</v>
      </c>
      <c r="C6" s="1">
        <v>4880854</v>
      </c>
      <c r="D6" s="1">
        <f t="shared" si="0"/>
        <v>1220213.5</v>
      </c>
    </row>
    <row r="7" spans="1:4" x14ac:dyDescent="0.25">
      <c r="A7" s="2">
        <v>406900890</v>
      </c>
      <c r="B7" t="s">
        <v>95</v>
      </c>
      <c r="C7" s="1">
        <v>29623368</v>
      </c>
      <c r="D7" s="1">
        <f t="shared" si="0"/>
        <v>7405842</v>
      </c>
    </row>
    <row r="8" spans="1:4" x14ac:dyDescent="0.25">
      <c r="A8" s="2">
        <v>406901200</v>
      </c>
      <c r="B8" t="s">
        <v>96</v>
      </c>
      <c r="C8" s="1">
        <v>20136290</v>
      </c>
      <c r="D8" s="1">
        <f t="shared" si="0"/>
        <v>5034072.5</v>
      </c>
    </row>
    <row r="9" spans="1:4" x14ac:dyDescent="0.25">
      <c r="A9" s="2">
        <v>406904100</v>
      </c>
      <c r="B9" t="s">
        <v>97</v>
      </c>
      <c r="C9" s="1">
        <v>74271882</v>
      </c>
      <c r="D9" s="1">
        <f t="shared" si="0"/>
        <v>18567970.5</v>
      </c>
    </row>
    <row r="10" spans="1:4" x14ac:dyDescent="0.25">
      <c r="A10" s="2">
        <v>406904200</v>
      </c>
      <c r="B10" t="s">
        <v>98</v>
      </c>
      <c r="C10" s="1">
        <v>138830207</v>
      </c>
      <c r="D10" s="1">
        <f t="shared" si="0"/>
        <v>34707551.75</v>
      </c>
    </row>
    <row r="11" spans="1:4" x14ac:dyDescent="0.25">
      <c r="A11" s="2">
        <v>406904800</v>
      </c>
      <c r="B11" t="s">
        <v>99</v>
      </c>
      <c r="C11" s="1">
        <v>6640491</v>
      </c>
      <c r="D11" s="1">
        <f t="shared" si="0"/>
        <v>1660122.75</v>
      </c>
    </row>
    <row r="12" spans="1:4" x14ac:dyDescent="0.25">
      <c r="A12" s="2">
        <v>406909700</v>
      </c>
      <c r="B12" t="s">
        <v>100</v>
      </c>
      <c r="C12" s="1">
        <v>13710404</v>
      </c>
      <c r="D12" s="1">
        <f t="shared" si="0"/>
        <v>3427601</v>
      </c>
    </row>
    <row r="13" spans="1:4" x14ac:dyDescent="0.25">
      <c r="A13">
        <v>1605536000</v>
      </c>
      <c r="B13" t="s">
        <v>101</v>
      </c>
      <c r="C13" s="1">
        <v>783482</v>
      </c>
      <c r="D13" s="1">
        <f t="shared" si="0"/>
        <v>195870.5</v>
      </c>
    </row>
    <row r="14" spans="1:4" x14ac:dyDescent="0.25">
      <c r="A14">
        <v>2007997000</v>
      </c>
      <c r="B14" t="s">
        <v>102</v>
      </c>
      <c r="C14" s="1">
        <v>117232</v>
      </c>
      <c r="D14" s="1">
        <f t="shared" si="0"/>
        <v>29308</v>
      </c>
    </row>
    <row r="15" spans="1:4" x14ac:dyDescent="0.25">
      <c r="A15">
        <v>2008400020</v>
      </c>
      <c r="B15" t="s">
        <v>103</v>
      </c>
      <c r="C15" s="1">
        <v>1460683</v>
      </c>
      <c r="D15" s="1">
        <f t="shared" si="0"/>
        <v>365170.75</v>
      </c>
    </row>
    <row r="16" spans="1:4" x14ac:dyDescent="0.25">
      <c r="A16">
        <v>2008400040</v>
      </c>
      <c r="B16" t="s">
        <v>104</v>
      </c>
      <c r="C16" s="1">
        <v>808029</v>
      </c>
      <c r="D16" s="1">
        <f t="shared" si="0"/>
        <v>202007.25</v>
      </c>
    </row>
    <row r="17" spans="1:4" x14ac:dyDescent="0.25">
      <c r="A17">
        <v>2009892000</v>
      </c>
      <c r="B17" t="s">
        <v>105</v>
      </c>
      <c r="C17" s="1">
        <v>190231</v>
      </c>
      <c r="D17" s="1">
        <f t="shared" si="0"/>
        <v>47557.75</v>
      </c>
    </row>
    <row r="18" spans="1:4" x14ac:dyDescent="0.25">
      <c r="C18" s="1">
        <f>SUM(C2:C17)</f>
        <v>308728528</v>
      </c>
      <c r="D18" s="1">
        <f>SUM(D2:D17)</f>
        <v>77182132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:D2"/>
    </sheetView>
  </sheetViews>
  <sheetFormatPr defaultRowHeight="15" x14ac:dyDescent="0.25"/>
  <cols>
    <col min="1" max="1" width="11" bestFit="1" customWidth="1"/>
    <col min="2" max="2" width="51.85546875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 s="2">
        <v>406904600</v>
      </c>
      <c r="B2" t="s">
        <v>106</v>
      </c>
      <c r="C2" s="1">
        <v>24983724</v>
      </c>
      <c r="D2" s="1">
        <f>C2*0.25</f>
        <v>6245931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:D2"/>
    </sheetView>
  </sheetViews>
  <sheetFormatPr defaultRowHeight="15" x14ac:dyDescent="0.25"/>
  <cols>
    <col min="1" max="1" width="11" bestFit="1" customWidth="1"/>
    <col min="2" max="2" width="51" bestFit="1" customWidth="1"/>
    <col min="3" max="3" width="21.140625" bestFit="1" customWidth="1"/>
    <col min="4" max="4" width="38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7</v>
      </c>
    </row>
    <row r="2" spans="1:4" x14ac:dyDescent="0.25">
      <c r="A2" s="2">
        <v>406905700</v>
      </c>
      <c r="B2" t="s">
        <v>107</v>
      </c>
      <c r="C2" s="1">
        <v>25599880</v>
      </c>
      <c r="D2" s="1">
        <f>C2*0.25</f>
        <v>6399970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</vt:i4>
      </vt:variant>
    </vt:vector>
  </HeadingPairs>
  <TitlesOfParts>
    <vt:vector size="26" baseType="lpstr">
      <vt:lpstr>Table 1</vt:lpstr>
      <vt:lpstr>Part 1 99038905</vt:lpstr>
      <vt:lpstr>Part 2 99038910</vt:lpstr>
      <vt:lpstr>Part 3 99038913</vt:lpstr>
      <vt:lpstr>Part 4 99038916</vt:lpstr>
      <vt:lpstr>Part 5 99038919</vt:lpstr>
      <vt:lpstr>Part 6 99038922</vt:lpstr>
      <vt:lpstr>Part 7 99038925</vt:lpstr>
      <vt:lpstr>Part 8 99038928</vt:lpstr>
      <vt:lpstr>Part 9 99038931</vt:lpstr>
      <vt:lpstr>Part 10 99038934</vt:lpstr>
      <vt:lpstr>Part 11 99038937</vt:lpstr>
      <vt:lpstr>Part 12 99038940</vt:lpstr>
      <vt:lpstr>Part 13 99038943</vt:lpstr>
      <vt:lpstr>Part 14 99038946</vt:lpstr>
      <vt:lpstr>Part 15 99038949</vt:lpstr>
      <vt:lpstr>Part 16 99038952</vt:lpstr>
      <vt:lpstr>Part 17 99038955</vt:lpstr>
      <vt:lpstr>Part 18 99038957</vt:lpstr>
      <vt:lpstr>Part 19 99038959</vt:lpstr>
      <vt:lpstr>'Table 1'!_edn1</vt:lpstr>
      <vt:lpstr>'Table 1'!_edn2</vt:lpstr>
      <vt:lpstr>'Table 1'!_ednref2</vt:lpstr>
      <vt:lpstr>'Table 1'!_Hlk40780303</vt:lpstr>
      <vt:lpstr>'Table 1'!_Ref31795396</vt:lpstr>
      <vt:lpstr>'Table 1'!_Ref40794289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Lee</cp:lastModifiedBy>
  <dcterms:created xsi:type="dcterms:W3CDTF">2021-04-07T13:49:11Z</dcterms:created>
  <dcterms:modified xsi:type="dcterms:W3CDTF">2021-04-08T16:31:16Z</dcterms:modified>
</cp:coreProperties>
</file>