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21075" windowHeight="97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1" i="1"/>
  <c r="G11"/>
  <c r="F45"/>
  <c r="F8" l="1"/>
  <c r="G57" l="1"/>
  <c r="F72" l="1"/>
  <c r="G48"/>
  <c r="F40" l="1"/>
  <c r="F53"/>
  <c r="G53"/>
  <c r="G51"/>
  <c r="G50" l="1"/>
  <c r="F58"/>
  <c r="F32"/>
  <c r="F29"/>
  <c r="G5" l="1"/>
  <c r="G62" l="1"/>
  <c r="F5"/>
  <c r="I5"/>
  <c r="I14"/>
  <c r="G55" l="1"/>
  <c r="G20"/>
  <c r="F20"/>
  <c r="G4"/>
  <c r="I17"/>
  <c r="I23"/>
  <c r="F71"/>
  <c r="G60"/>
  <c r="F24" l="1"/>
  <c r="G7" l="1"/>
</calcChain>
</file>

<file path=xl/sharedStrings.xml><?xml version="1.0" encoding="utf-8"?>
<sst xmlns="http://schemas.openxmlformats.org/spreadsheetml/2006/main" count="494" uniqueCount="387">
  <si>
    <t>Bill or Regulation</t>
  </si>
  <si>
    <t>Cite</t>
  </si>
  <si>
    <t>Agency or Sponsor</t>
  </si>
  <si>
    <t>Description</t>
  </si>
  <si>
    <t>Burden Hours</t>
  </si>
  <si>
    <t xml:space="preserve">Final </t>
  </si>
  <si>
    <t>X</t>
  </si>
  <si>
    <t>Children and Families</t>
  </si>
  <si>
    <t>EPA</t>
  </si>
  <si>
    <t>FAA</t>
  </si>
  <si>
    <t>Airworthiness Directives; The Boeing Company Airplanes</t>
  </si>
  <si>
    <t>FDA</t>
  </si>
  <si>
    <t>Federal Reserve</t>
  </si>
  <si>
    <t>FRA</t>
  </si>
  <si>
    <t>PTO</t>
  </si>
  <si>
    <t>Treasury</t>
  </si>
  <si>
    <t>RIN</t>
  </si>
  <si>
    <t>http://www.federalregister.gov/a/2011-32911/p-307</t>
  </si>
  <si>
    <t>Tribal Child Welfare</t>
  </si>
  <si>
    <t>The Administration for Children and Families (ACF) is issuing this interim final rule to implement statutory provisions related to the Tribal title IV-E program. Effective October 1, 2009, section 479B(b) of the Social Security Act (the Act) authorizes direct Federal funding of Indian Tribes, Tribal organizations, and Tribal consortia that choose to operate a foster care, adoption assistance and, at Tribal option, a kinship guardianship assistance program under title IV-E of the Act. The Fostering Connections to Success and Increasing Adoptions Act of 2008 requires that ACF issue interim final regulations which address procedures to ensure that a transfer of responsibility for the placement and care of a child under a State title IV-E plan to a Tribal title IV-E plan occurs in a manner that does not affect the child's eligibility for title IV-E benefits or medical assistance under title XIX of the Act (Medicaid) and such services or payments; in-kind expenditures from third-party sources for the Tribal share of administration and training expenditures under title IV-E; and other provisions to carry out the Tribal-related amendments to title IV-E. This interim final rule includes these provisions and technical amendments necessary to implement a Tribal title IV-E program.</t>
  </si>
  <si>
    <t>77 FR 896</t>
  </si>
  <si>
    <t>0970-AC41</t>
  </si>
  <si>
    <t>2120-AA64</t>
  </si>
  <si>
    <t>http://www.federalregister.gov/a/2011-33351/p-29</t>
  </si>
  <si>
    <t>77 FR 731</t>
  </si>
  <si>
    <r>
      <t xml:space="preserve">Cost </t>
    </r>
    <r>
      <rPr>
        <b/>
        <sz val="11"/>
        <color theme="1"/>
        <rFont val="Calibri"/>
        <family val="2"/>
        <scheme val="minor"/>
      </rPr>
      <t xml:space="preserve"> (Millions)</t>
    </r>
  </si>
  <si>
    <t>We are adopting a new airworthiness directive (AD) for all Model 737 airplanes. This AD was prompted by a report of extensive corrosion of a ballscrew used in the drive mechanism of the horizontal stabilizer trim actuator (HSTA). This AD requires repetitive inspections, lubrications, and repetitive overhauls of the ball nut and ballscrew and attachment (Gimbal) fittings for the trim actuator of the horizontal stabilizer; various modification(s); and corrective actions if necessary; as applicable. We are issuing this AD to prevent an undetected failure of the primary load path for the ballscrew in the drive mechanism of the HSTA and subsequent wear and failure of the secondary load path, which could lead to loss of control of the horizontal stabilizer and consequent loss of control of the airplane.</t>
  </si>
  <si>
    <t>Net Change</t>
  </si>
  <si>
    <t>National Emission Standards for HAPs; Petroleum Refineries</t>
  </si>
  <si>
    <t>77 FR 960</t>
  </si>
  <si>
    <t>http://www.federalregister.gov/a/2011-31530/p-98</t>
  </si>
  <si>
    <t>This action proposes amendments to the heat exchange system requirements of the national emission standards for hazardous air pollutants (NESHAP) for petroleum refineries in response to a petition for reconsideration filed by the American Petroleum Institute on the maximum achievable control technology standards we promulgated on October 28, 2009. We also are creating national uniform standards for heat exchange systems, largely based on the heat exchange system provisions that we adopted for petroleum refineries, and accompanying general provisions. We are proposing to revise the existing Petroleum Refinery NESHAP to cross-reference the uniform standard to allow an alternative option for complying with the standards for heat exchange systems. The proposed uniform standards would allow refiners to reduce monitoring frequency and burden by meeting a lower leak definition. If finalized, these national uniform standards would also be referenced, as appropriate, as we revise in the future NESHAP or new source performance standards for individual source categories that have heat exchange systems. Establishing a uniform standard for heat exchange systems is consistent with the objectives of Executive Order 13563, Improving Regulation and Regulatory Review, issued on January 18, 2011. We are also proposing other clarifications and technical corrections to the Petroleum Refineries NESHAP.</t>
  </si>
  <si>
    <t>National Emissions Standards for Hazardous Air Pollutants From Lead Smelting</t>
  </si>
  <si>
    <t>77 FR 556</t>
  </si>
  <si>
    <t>This action finalizes the residual risk and technology review conducted for the secondary lead smelting source category regulated under national emission standards for hazardous air pollutants. These final amendments include revisions to the emissions limits for lead compounds; revisions to the standards for fugitive emissions; the addition of total hydrocarbon and dioxin and furan emissions limits for reverberatory and electric furnaces; the addition of a work practice standard for mercury emissions; the modification and addition of testing and monitoring, recordkeeping, and reporting requirements; related notifications; and revisions to the regulatory provisions related to emissions during periods of startup, shutdown, and malfunction.</t>
  </si>
  <si>
    <t>2060-AQ68</t>
  </si>
  <si>
    <t>77 FR 3</t>
  </si>
  <si>
    <t>Airworthiness Directives; Dassault Aviation Airplanes</t>
  </si>
  <si>
    <t>We are adopting a new airworthiness directive (AD) for certain Dassault Aviation Model FALCON 7X airplanes equipped with certain ram air turbine (RAT) transformer rectifier units (TRUs). This AD was prompted by a report of incorrect design of the TRU part of the RAT system. This AD requires replacing any affected RAT TRU with a modified RAT TRU. We are issuing this AD to prevent loose internal wiring in the RAT generator, which could result in degraded direct current power to essential airplane systems while the RAT is deployed, which could adversely affect continued safe flight and landing of the airplane.</t>
  </si>
  <si>
    <t>http://www.federalregister.gov/a/2011-33569/p-20</t>
  </si>
  <si>
    <t>Flightcrew Member Duty and Rest Requirements</t>
  </si>
  <si>
    <t>77 FR 330</t>
  </si>
  <si>
    <t>This rule amends the FAA's existing flight, duty and rest regulations applicable to certificate holders and their flightcrew members operating under the domestic, flag, and supplemental operations rules. The rule recognizes the universality of factors that lead to fatigue in most individuals and regulates these factors to ensure that flightcrew members in passenger operations do not accumulate dangerous amounts of fatigue. Fatigue threatens aviation safety because it increases the risk of pilot error that could lead to an accident. This risk is heightened in passenger operations because of the additional number of potentially impacted individuals. The new requirements eliminate the current distinctions between domestic, flag and supplemental passenger operations. The rule provides different requirements based on the time of day, whether an individual is acclimated to a new time zone, and the likelihood of being able to sleep under different circumstances.</t>
  </si>
  <si>
    <t>http://www.federalregister.gov/a/2011-33078/p-890</t>
  </si>
  <si>
    <t>2120-AJ58</t>
  </si>
  <si>
    <t>http://www.federalregister.gov/a/2010-22626/p-38</t>
  </si>
  <si>
    <t>Links</t>
  </si>
  <si>
    <t>77 FR 25</t>
  </si>
  <si>
    <t>Amendments to Regulations on Citizen Petitions</t>
  </si>
  <si>
    <t>The Food and Drug Administration (FDA) is proposing to amend certain regulations relating to citizen petitions, petitions for stay of action, and the submission of documents to the Agency. In particular, the proposed rule would establish new regulations to implement certain provisions of the Federal Food, Drug, and Cosmetic Act (FD&amp;C Act), which concern certain citizen petitions and petitions for stay of action (PSAs) that involve a request for FDA to take any form of action relating to a pending abbreviated new drug application (ANDA) or 505(b)(2) application. We are making these changes to implement provisions of the Food and Drug Administration Amendments Act of 2007 (FDAAA).</t>
  </si>
  <si>
    <t>http://www.federalregister.gov/a/2011-33622/p-80</t>
  </si>
  <si>
    <t>2011-33622</t>
  </si>
  <si>
    <t>Enhanced Prudential Standards and Early Remediation Requirements</t>
  </si>
  <si>
    <t>77 FR 594</t>
  </si>
  <si>
    <t>The Board is requesting comment on proposed rules that would implement the enhanced Prudential standards required to be established under section 165 of the Dodd-Frank Wall Street Reform and Consumer Protection Act (Dodd-Frank Act or Act) and the early remediation requirements established under section 166 of the Act. The enhanced standards include risk-based capital and leverage requirements, liquidity standards, requirements for overall risk management (including establishing a risk committee), single-counterparty credit limits, stress test requirements, and a debt-to-equity limit for companies that the Financial Stability Oversight Council has determined pose a grave threat to financial stability.</t>
  </si>
  <si>
    <t>http://www.federalregister.gov/a/2011-33364/p-818</t>
  </si>
  <si>
    <t>7100-AD86</t>
  </si>
  <si>
    <t>Passenger Train Emergency Systems II</t>
  </si>
  <si>
    <t>This notice of proposed rulemaking (NPRM) is intended to further the safety of passenger train occupants through both enhancements and additions to FRA's existing requirements for emergency systems on passenger trains. In this NPRM, FRA is proposing to add requirements for interior vestibule doors and enhance emergency egress and rescue access signage requirements. FRA is also proposing to establish requirements for low-location emergency exit path markings to assist occupants in reaching and operating primary emergency exits, particularly under conditions of darkness or smoke. Further, FRA is proposing to add minimum emergency lighting standards for all existing passenger cars so that emergency lighting systems are provided in all passenger cars, and FRA is proposing to enhance requirements for the survivability of emergency lighting systems in new passenger cars. Finally, FRA is clarifying existing requirements for participation in debriefing and critique sessions following emergency situations and full-scale simulations.</t>
  </si>
  <si>
    <t>77 FR 154</t>
  </si>
  <si>
    <t>http://www.federalregister.gov/a/2011-33103/p-281</t>
  </si>
  <si>
    <t>2130-AC22</t>
  </si>
  <si>
    <t>2060-AP84</t>
  </si>
  <si>
    <t>Changes To Implement Miscellaneous Post Patent Provisions of Leahy-Smith</t>
  </si>
  <si>
    <t>77 FR 442</t>
  </si>
  <si>
    <r>
      <t xml:space="preserve">The Leahy-Smith America Invents Act expands the scope of information that any party may cite in a patent file, to include written statements made by a patent owner before a Federal court or the United States Patent and Trademark Office (Office) regarding the scope of any claim of the patent, and it provides for how such information may be considered in </t>
    </r>
    <r>
      <rPr>
        <i/>
        <sz val="11"/>
        <color indexed="8"/>
        <rFont val="Calibri"/>
        <family val="2"/>
      </rPr>
      <t>ex parte</t>
    </r>
    <r>
      <rPr>
        <sz val="11"/>
        <color indexed="8"/>
        <rFont val="Calibri"/>
        <family val="2"/>
      </rPr>
      <t xml:space="preserve"> reexamination, </t>
    </r>
    <r>
      <rPr>
        <i/>
        <sz val="11"/>
        <color indexed="8"/>
        <rFont val="Calibri"/>
        <family val="2"/>
      </rPr>
      <t>inter partes</t>
    </r>
    <r>
      <rPr>
        <sz val="11"/>
        <color indexed="8"/>
        <rFont val="Calibri"/>
        <family val="2"/>
      </rPr>
      <t xml:space="preserve"> review, and post grant review. The Leahy-Smith America Invents Act also provides for an estoppel that may attach with respect to </t>
    </r>
    <r>
      <rPr>
        <i/>
        <sz val="11"/>
        <color indexed="8"/>
        <rFont val="Calibri"/>
        <family val="2"/>
      </rPr>
      <t>ex parte</t>
    </r>
    <r>
      <rPr>
        <sz val="11"/>
        <color indexed="8"/>
        <rFont val="Calibri"/>
        <family val="2"/>
      </rPr>
      <t xml:space="preserve"> reexamination based on an </t>
    </r>
    <r>
      <rPr>
        <i/>
        <sz val="11"/>
        <color indexed="8"/>
        <rFont val="Calibri"/>
        <family val="2"/>
      </rPr>
      <t>inter partes</t>
    </r>
    <r>
      <rPr>
        <sz val="11"/>
        <color indexed="8"/>
        <rFont val="Calibri"/>
        <family val="2"/>
      </rPr>
      <t xml:space="preserve"> review or post grant review proceeding. The Office is revising the rules of practice to implement these post-patent provisions, as well as other miscellaneous provisions of the Leahy-Smith America Invents Act.</t>
    </r>
  </si>
  <si>
    <t>http://www.federalregister.gov/a/2011-33813/p-56</t>
  </si>
  <si>
    <t>0651-AC66</t>
  </si>
  <si>
    <t>Changes To Implement Preissuance Submissions of Leahy-Smith</t>
  </si>
  <si>
    <t>77 FR 448</t>
  </si>
  <si>
    <t>The United States Patent and Trademark Office (Office) is proposing changes to the rules of patent practice to implement the preissuance submissions by third parties provision of the Leahy-Smith America Invents Act. This provision provides a mechanism for third parties to contribute to the quality of issued patents by submitting to the Office, for consideration and inclusion in the record of patent applications, any patents, published patent applications, or other printed publications of potential relevance to the examination of the applications. A preissuance submission may be made in any non- provisional utility, design, and plant application, as well as in any continuing or reissue application. A third-party preissuance submission must include a concise description of the asserted relevance of each document submitted and be submitted within a certain statutorily specified time period. The third party must submit a fee as prescribed by the Director and a statement that the submission complies with all of the statutory requirements. The third-party preissuance submission provision of the Leahy-Smith America Invents Act is effective on September 16, 2012, and applies to any application filed before, on, or after September 16, 2012.</t>
  </si>
  <si>
    <t>0651-AC67</t>
  </si>
  <si>
    <t>http://www.federalregister.gov/a/2011-33811/p-84</t>
  </si>
  <si>
    <t>Assessment of Fees on Large Bank Holding Companies, Nonbank Companies</t>
  </si>
  <si>
    <t>77 FR 35</t>
  </si>
  <si>
    <t>Department of the Treasury is issuing a proposed rule to implement Section 155 of the Dodd-Frank Wall Street Reform and Consumer Protection Act (Pub. L. 111-203 or “Dodd-Frank Act”), which directs the Department to establish by regulation an assessment schedule for bank holding companies with total consolidated assets of $50 billion or greater and nonbank financial companies supervised by the Board of Governors of the FederThe al Reserve (“the Board”) to collect assessments equal to the total expenses of the Office of Financial Research (“OFR” or “the Office”). Included in the Office's expenses are expenses of the Financial Stability Oversight Council (“FSOC” or “the Council”), as provided under Section 118 of the Dodd-Frank Act, and certain expenses of the Federal Deposit Insurance Corporation (“FDIC”), as provided under Section 210 of the Dodd-Frank Act. The proposed rule outlines the key elements of Treasury's assessment program, which will collect semiannual assessment fees from these companies beginning on July 20, 2012.</t>
  </si>
  <si>
    <t>http://federalregister.gov/a/2011-33659</t>
  </si>
  <si>
    <t>1505-AC42</t>
  </si>
  <si>
    <t>77 FR 237</t>
  </si>
  <si>
    <t>Protection of Stratospheric Ozone: Adjustments to Controlling HCFC Production</t>
  </si>
  <si>
    <t>2060-AQ98</t>
  </si>
  <si>
    <t>EPA is proposing to adjust the allowance system controlling U.S. consumption and production of hydrochlorofluorocarbons (HCFCs) as a result of a recent court decision vacating a portion of the rule titled “Protection of Stratospheric Ozone: Adjustments to the Allowance System for Controlling HCFC Production, Import, and Export; Final Rule.” EPA interprets the court's vacatur as applying to the part of the rule that establishes the company-by-company baselines and calendar-year allowances for HCFC-22 and HCFC-142b. Following the August 5, 2011 interim final rule allocating allowances for 2011, this action proposes to relieve the regulatory ban on production and consumption of these two chemicals following the court's vacatur by establishing company-by-company HCFC-22 and HCFC-142b baselines and allocating production and consumption allowances for 2012-2014.</t>
  </si>
  <si>
    <t>http://federalregister.gov/a/2011-33456</t>
  </si>
  <si>
    <t>http://www.federalregister.gov/a/2011-33456/p-220</t>
  </si>
  <si>
    <t>http://www.federalregister.gov/a/2011-33078/p-874</t>
  </si>
  <si>
    <t>http://www.federalregister.gov/a/2011-32933/p-302</t>
  </si>
  <si>
    <t>http://www.federalregister.gov/a/2011-11220/p-480</t>
  </si>
  <si>
    <t>CFTC</t>
  </si>
  <si>
    <t>http://www.federalregister.gov/a/2011-33173/p-921</t>
  </si>
  <si>
    <t>http://www.federalregister.gov/a/2011-33173/p-973</t>
  </si>
  <si>
    <t>Real-Time Public Reporting of Swap Transaction Data</t>
  </si>
  <si>
    <t>77 FR 1182</t>
  </si>
  <si>
    <t>3038-AD08</t>
  </si>
  <si>
    <t>The Commodity Futures Trading Commission (“CFTC” or “Commission”) is adopting regulations to implement certain statutory provisions enacted by the Dodd-Frank Wall Street Reform and Consumer Protection Act (“Dodd-Frank Act”). Specifically, in accordance with the Dodd-Frank Act, the Commission is adopting rules to implement a framework for the real-time public reporting of swap transaction and pricing data for all swap transactions.</t>
  </si>
  <si>
    <t>http://www.federalregister.gov/a/2011-33451/p-391</t>
  </si>
  <si>
    <t>Regulation of Fuels and Fuel Additives: 2012 Renewable Fuel</t>
  </si>
  <si>
    <t>77 FR 1320</t>
  </si>
  <si>
    <t>2060-AQ76</t>
  </si>
  <si>
    <t>Under the Clean Air Act Section 211(o), the Environmental Protection Agency is required to set the renewable fuel standards each November for the following year. In general the standards are designed to ensure that the applicable volumes of renewable fuel specified in the statue are used. However, the statute specifies that EPA is to project the volume of cellulosic biofuel production for the upcoming year and must base the cellulosic biofuel standard on that projected volume if it is less than the applicable volume set forth in the Act. EPA is today finalizing a projected cellulosic biofuel volume for 2012 and annual percentage standards for cellulosic biofuel, biomass-based diesel, advanced biofuel, and renewable fuels that will apply to all gasoline and diesel produced or imported for domestic use in year 2012. In the NPRM we also proposed an applicable volume of 1.28 billion gallons for biomass-based diesel for 2013. The statute specifies that the minimum volume of biomass-based diesel for years 2013 and beyond must be at least 1.0 billion gallons. We are continuing to evaluate the many comments on the NPRM from stakeholders, and will issue a final rule setting the applicable biomass-based diesel volume for calendar year 2013 as expeditiously as practicable. This action also presents a number of changes to the RFS2 regulations that are designed to clarify existing provisions and to address several unique circumstances that have come to light since the RFS2 program became effective on July 1, 2010. Finally, today's rule also makes a minor amendment to the gasoline benzene regulations regarding inclusion of transferred blendstocks in a refinery's early benzene credit generation calculations.</t>
  </si>
  <si>
    <t>HHS</t>
  </si>
  <si>
    <t>http://www.federalregister.gov/a/2011-33164/p-217</t>
  </si>
  <si>
    <t>Specifications for Medical Examinations of Underground Coal Miners</t>
  </si>
  <si>
    <t>With this notice of proposed rulemaking, the Department of Health and Human Services (HHS) proposes to modify its regulations on Specifications for Medical Examinations of Underground Coal Miners. Existing regulations establish specifications for providing, interpreting, classifying, and submitting film-based roentgenograms (now commonly called chest radiographs or X-rays) of underground coal miners for the surveillance of coal workers' pneumoconiosis (black lung) under the Coal Workers' Health Surveillance Program, administered by the National Institute for Occupational Safety and Health (NIOSH). The current standards specify requirements that permit the use of film-based radiography systems only; proposed amendments would retain those standards (with minor modifications that reflect more commonly-used terms) and add a parallel set of standards to specify requirements that would permit the use of digital radiography systems. An additional proposed amendment would require coal mine operators to provide NIOSH with employee rosters to assist the Program in improving participation by miners.</t>
  </si>
  <si>
    <t>0920-AA21</t>
  </si>
  <si>
    <t>77 FR 1360</t>
  </si>
  <si>
    <t>http://www.federalregister.gov/a/2012-134/p-16</t>
  </si>
  <si>
    <t>Airworthiness Directives; Rolls-Royce plc (RR) RB211-524</t>
  </si>
  <si>
    <t>We are superseding an existing airworthiness directive (AD) for the products listed above. That AD currently requires initial and repetitive borescope inspections of the head section and meterpanel assembly of the combustion liner, and replacement if necessary. This new AD requires those same inspections, and replacement. This AD also expands the applicability to include part numbers (P/N) of additional combustion liners. This AD was prompted by an inquiry submitted by an operator, which resulted in RR performing a complete review of the affected front combustion liner part numbers. We are issuing this AD to prevent deterioration of the engine combustion liner, which can result in combustion liner breakup, case burn-through, engine fire, and damage to the airplane.</t>
  </si>
  <si>
    <t>77 FR 1009</t>
  </si>
  <si>
    <t>http://www.federalregister.gov/a/2012-80/p-26</t>
  </si>
  <si>
    <t>Airworthiness Directives; Honeywell International Inc. Turbofan</t>
  </si>
  <si>
    <t>We propose to adopt a new airworthiness directive (AD) for the products identified above. This proposed AD was prompted by a report of a quality escape of about 8,000 2nd stage low pressure turbine (LPT2) rotor blades, manufactured by Honeywell Chihuahua Manufacturing Operation since 2009. This proposed AD would require removing and inspecting certain LPT2 rotor blades. During LPT rotor acceleration, these blades may contact and damage the 3rd stage LPT (LPT3) nozzle seal carrier, which may subsequently fatigue and contact the adjacent rotor and damage the rotor. Also, these blades could deform the blade retainers, which could lead to blade movement that may cause rotor damage. We are proposing this AD to correct an unsafe condition caused by these blades installed on these engines.</t>
  </si>
  <si>
    <t>77 FR 1043</t>
  </si>
  <si>
    <t>http://www.federalregister.gov/a/2011-32934/p-454</t>
  </si>
  <si>
    <t>National Emission Standards for HAP Emissions: Group IV Polymers and Resins</t>
  </si>
  <si>
    <t>77 FR 1268</t>
  </si>
  <si>
    <t>2060-AR02</t>
  </si>
  <si>
    <t>The EPA is proposing amendments to three national emission standards for hazardous air pollutants (NESHAP): National Emission Standards for Hazardous Air Pollutant Emissions: Group IV Polymers and Resins; NESHAP for Pesticide Active Ingredient Production; and NESHAP for Polyether Polyols Production. For all three of these NESHAP rules, the EPA is proposing decisions concerning the following: residual risk reviews; technology reviews; emissions during periods of startup, shutdown and malfunction; standards for previously unregulated hazardous air pollutant emissions; and electronic reporting of performance test results.</t>
  </si>
  <si>
    <t>http://www.federalregister.gov/a/2011-33591/p-304</t>
  </si>
  <si>
    <t>Confidentiality Determinations for Mandatory Reporting of Greenhouse Gases</t>
  </si>
  <si>
    <t>This action re-proposes confidentiality determinations for the data elements under the Mandatory Greenhouse Gas Reporting Rule. On July 7, 2010, EPA proposed confidentiality determinations for data elements and is issuing this re-proposal today due to significant changes to certain data elements. In addition, EPA is proposing confidentiality determinations for seven new data elements that are not inputs to equations. EPA is also proposing to categorize three data elements as inputs to emission equations and to defer their reporting deadline to March 31, 2013.</t>
  </si>
  <si>
    <t>77 FR 1434</t>
  </si>
  <si>
    <t>2060-AQ70</t>
  </si>
  <si>
    <t>This interim final rule with comment period implements parts of section 1104 of the Affordable Care Act which requires the adoption of a standard for electronic funds transfers (EFT). It defines EFT and explains how the adopted standards support and facilitate health care EFT transmissions.</t>
  </si>
  <si>
    <t>Administrative Simplification: Adoption of Standards for Health Care EFTs</t>
  </si>
  <si>
    <t>77 FR 1556</t>
  </si>
  <si>
    <t>0938-AQ11</t>
  </si>
  <si>
    <t>http://www.federalregister.gov/a/2012-132/p-184</t>
  </si>
  <si>
    <t>Food and Nutrition</t>
  </si>
  <si>
    <t>Food Distribution Program on Indian Reservations: Income Deductions</t>
  </si>
  <si>
    <t>This rule proposes to amend regulations for the Food Distribution Program on Indian Reservations (FDPIR). The changes are intended to simplify and improve the administration of and expand access to FDPIR, and promote conformity with the Supplemental Nutrition Assistance Program (SNAP). First, the Department proposes an amendment that would eliminate household resources from consideration when determining FDPIR eligibility. Second, to more closely align FDPIR and SNAP regulations, the Department proposes to expand the current FDPIR income deduction for Medicare Part B Medical Insurance and Part D Prescription Drug Coverage premiums to include other monthly medical expenses in excess of $35 for households with elderly and/or disabled members. This rule also proposes to establish an income deduction for shelter and utility expenses. Finally, the Department proposes verification requirements related to the proposed income deductions and revisions to the household reporting requirements that will more closely align FDPIR and SNAP regulations.</t>
  </si>
  <si>
    <t>77 FR 1642</t>
  </si>
  <si>
    <t>0584-AE05</t>
  </si>
  <si>
    <t>http://www.federalregister.gov/a/2012-391/p-94</t>
  </si>
  <si>
    <t>Energy</t>
  </si>
  <si>
    <t>http://www.federalregister.gov/a/2012-218/p-257</t>
  </si>
  <si>
    <t>Energy Conservation: Test Procedure for Automatic Commercial Ice Makers</t>
  </si>
  <si>
    <t>On April 4, 2011, the U.S. Department of Energy (DOE or the Department) issued a notice of proposed rulemaking (NOPR) to amend the test procedure for automatic commercial ice makers (ACIM). That NOPR serves as the basis for today's action. This final rule amends the current test procedure for automatic commercial ice makers. The changes include updating the incorporation by reference of industry test procedures to the most current published versions, expanding coverage of the test procedure to all batch type and continuous type ice makers with capacities between 50 and 4,000 pounds of ice per 24 hours, standardizing test results based on ice hardness for continuous type ice makers, clarifying the test methods and reporting requirements for automatic ice makers designed to be connected to a remote compressor rack, and discontinuing the use of a clarified energy use equation.</t>
  </si>
  <si>
    <t>77 FR 1591</t>
  </si>
  <si>
    <t>1904-AC38</t>
  </si>
  <si>
    <t>http://www.federalregister.gov/a/2012-202/p-28</t>
  </si>
  <si>
    <t>We are adopting a new airworthiness directive (AD) for various aircraft equipped with Rotax Aircraft Engines 912 A series engine. This AD results from mandatory continuing airworthiness information (MCAI) issued by the aviation authority of another country to identify and correct an unsafe condition on an aviation product. The MCAI describes the unsafe condition as a deviation in the manufacturing process of certain part number 888164 crankshafts that may cause cracks on the surface of the crankshaft on the power take off side, which could lead to failure of the crankshaft support bearing and possibly result in an in-flight engine shutdown and forced landing. We are issuing this AD to require actions to address the unsafe condition on these products.</t>
  </si>
  <si>
    <t>Airworthiness Directives; Aircraft Equipped With Rotax Aircraft Engines 912 A</t>
  </si>
  <si>
    <t>77 FR 1626</t>
  </si>
  <si>
    <t>http://www.federalregister.gov/a/2012-367/p-28</t>
  </si>
  <si>
    <t>Airworthiness Directives; Agusta S.p.A. Helicopters</t>
  </si>
  <si>
    <t>We propose to adopt a new airworthiness directive (AD) for all Agusta S.p.A. (Agusta) Model A109, A109A, A109A II, A109C, A109K2, A109E, A109S, and A119 helicopters. This proposed AD is prompted by a mandatory continuing airworthiness information (MCAI) AD issued by the European Aviation Safety Agency (EASA), which is the Technical Agent for the Member States of the European Community. The MCAI AD states that a Model A109E helicopter has experienced a failure of the tail rotor pitch control link assembly caused by a production defect. The proposed actions are intended to prevent failure of a tail rotor pitch control link and subsequent loss of control of the helicopter.</t>
  </si>
  <si>
    <t>77 FR 1654</t>
  </si>
  <si>
    <t>National Organic Program (NOP); Sunset Review (2012) for Nutrient Vitamins</t>
  </si>
  <si>
    <t>Agricultural Marketing</t>
  </si>
  <si>
    <t>This proposed rule would address a recommendation submitted to the Secretary of Agriculture (Secretary) by the National Organic Standards Board (NOSB) on April 29, 2011. The recommendation pertains to the 2012 Sunset Review of the listing for nutrient vitamins and minerals on the U.S. Department of Agriculture's (USDA) National List of Allowed and Prohibited Substances (National List). As recommended by the NOSB, the proposed rule would continue the exemption (use) for nutrient vitamins and minerals for 5 years after the October 21, 2012 sunset date. In addition, the proposed rule would amend the annotation to correct an inaccurate cross reference to U.S. Food and Drug Administration regulations (FDA). The proposed amendment to the annotation would clarify what synthetic substances are allowed as nutrient vitamins and minerals in organic products labeled as “organic” or “made with organic (specified ingredients or food group(s)).”</t>
  </si>
  <si>
    <t>77 FR 1980</t>
  </si>
  <si>
    <t>0581-AD17</t>
  </si>
  <si>
    <t>http://www.federalregister.gov/a/2012-354/p-73</t>
  </si>
  <si>
    <t>Swap Data Recordkeeping and Reporting Requirements</t>
  </si>
  <si>
    <t>The Commodity Futures Trading Commission (“Commission” or “CFTC”) is adopting rules to implement the Commodity Exchange Act (“CEA” or “Act”) relating to swap data recordkeeping and reporting requirements. These sections of the CEA were added by the Dodd-Frank Wall Street Reform and Consumer Protection Act (“Dodd-Frank Act”). The rules being adopted apply to swap data recordkeeping and reporting requirements for swap data repositories, derivatives clearing organizations, designated contract markets, swap execution facilities, swap dealers, major swap participants, and swap counterparties who are neither swap dealers nor major swap participants. The recordkeeping and reporting requirements of this rule further the goals of the Dodd-Frank Act to reduce systemic risk, increase transparency and promote market integrity within the financial system.</t>
  </si>
  <si>
    <t>77 FR 2136</t>
  </si>
  <si>
    <t>3038-AD19</t>
  </si>
  <si>
    <t>http://www.federalregister.gov/a/2011-33199/p-498</t>
  </si>
  <si>
    <t>http://www.federalregister.gov/a/2012-132/p-379</t>
  </si>
  <si>
    <t>Energy Conservation Program: Standards, Commercial Heating, Air-Conditioning</t>
  </si>
  <si>
    <t>The U.S. Department of Energy (DOE) is proposing to amend its energy conservation standards for several classes of commercial heating, air-conditioning, and water-heating equipment. Pursuant to the Energy Policy and Conservation Act of 1975 (EPCA), as amended, DOE must assess whether the uniform national standards for these covered equipment need to be updated each time the corresponding industry standard—the American National Standards Institute (ANSI)/American Society of Heating, Refrigerating, and Air-Conditioning Engineers (ASHRAE)/Illuminating Engineering Society of North America (IESNA) Standard 90.1 (ASHRAE Standard 90.1)—is amended, which most recently occurred on October 29, 2010. Based upon its analysis of the energy savings potential of amended energy conservation standards and the lack of clear and convincing evidence to support more-stringent standards, DOE is proposing to adopt the amended standards in ASHRAE Standard 90.1 for small, large, and very large water-cooled and evaporatively-cooled commercial package air conditioners; variable refrigerant flow (VRF) water-source heat pumps less than 17,000 Btu/h; VRF water-source heat pumps at or greater than 135,000 Btu/h; and computer room air conditioners. DOE is also proposing updates to the current Federal test procedures to incorporate by reference the most current versions of the following relevant industry test procedures specified in ASHRAE Standard 90.1: Air-conditioning, Heating, and Refrigeration Institute (AHRI) 210/240 (small commercial package air conditioning and heating equipment); AHRI 340/360 (large and very large commercial package air conditioning and heating equipment); Underwriters Laboratories (UL) 727 and ANSI Z21.47 (commercial warm-air furnaces); and ANSI Z21.10.3 (commercial water heaters). Furthermore, DOE is proposing to adopt AHRI 1230 for newly-created classes of variable refrigerant flow air conditioners and heat pumps, ASHRAE 127 for computer room air conditioners, and AHRI 390 for single package vertical air conditioners and single package vertical heat pumps. In addition, DOE is announcing a public meeting to receive comment on its proposal and related issues.</t>
  </si>
  <si>
    <t>1904-AC47</t>
  </si>
  <si>
    <t>77 FR 2356</t>
  </si>
  <si>
    <t>http://federalregister.gov/a/2012-327</t>
  </si>
  <si>
    <t>http://www.federalregister.gov/a/2012-468/p-24</t>
  </si>
  <si>
    <t>http://www.federalregister.gov/a/2011-8066/p-51</t>
  </si>
  <si>
    <t>We are adopting a new airworthiness directive (AD) for The Boeing Company Model 767 airplanes. This AD requires installing new panel assemblies in the main equipment center or on the forward cargo compartment sidewall and removing certain relays from some panels in the main equipment center. This AD also requires revising the maintenance program to incorporate Airworthiness Limitations (AWLs) No. 28-AWL-27 and No. 28-AWL-28. This AD also includes an alternative location for the installation of the new panel assemblies for airplanes that have the optional water system drain plumbing and changing the interconnecting wiring between the P141 panel and the P36 and P37 panels. For airplanes with a deactivated center fuel tank, this AD also requires an alternative functional test for the left and right override/jettison pumps. We are issuing this AD to prevent possible sources of ignition in a fuel tank caused by electrical fault or uncommanded dry operation of the main tank boost pumps and center auxiliary tank override and jettison pumps. This AD was prompted by fuel system reviews conducted by the manufacturer. An ignition source in the fuel tank could result in a fire or an explosion and consequent loss of the airplane.</t>
  </si>
  <si>
    <t>77 FR 2442</t>
  </si>
  <si>
    <t>SSA</t>
  </si>
  <si>
    <t>Amendments to Eligibility for Medicare Prescription Drug Subsidy</t>
  </si>
  <si>
    <t>This final rule adopts, without change, the interim final rule with request for comments we published in the Federal Register on December 29, 2010. The interim final rule incorporated changes to the Medicare prescription drug coverage low-income subsidy (Extra Help) program made by the Patient Protection and Affordable Care Act (Affordable Care Act) enacted in March 2010. Under our interpretation of section 3304 of the Affordable Care Act, if the death of a beneficiary's spouse would decrease or eliminate the subsidy provided by the Extra Help program, we will extend the effective period of eligibility for the most recent determination or redetermination until one year after the month following the month we are notified of the death of the spouse. The effective date of this provision was January 1, 2011. We also revised our regulations to incorporate changes made by the Medicare Improvements for Patients and Providers Act of 2008 (MIPPA) which affect the way we account for income and resources when determining eligibility for the Extra Help program. The statute provides that we no longer count the value of any life insurance policy as a resource for Extra Help effective on and after January 1, 2010. As of that date, we also no longer count as income the help a beneficiary receives when someone else provides food and shelter, or pays household bills for food, mortgage, rent, electricity, water, property taxes, or heating fuel or gas. These revisions updated our rules to reflect these statutory changes.</t>
  </si>
  <si>
    <t>0960-AH24</t>
  </si>
  <si>
    <t>77 FR 2446</t>
  </si>
  <si>
    <t>http://federalregister.gov/a/2012-827</t>
  </si>
  <si>
    <t>Registration of Swap Dealers and Major Swap Participants</t>
  </si>
  <si>
    <t>The Commodity Futures Trading Commission (Commission or CFTC) is adopting regulations under the Commodity Exchange Act (Act or CEA) that establish the process for the registration of swap dealers (SDs) and major swap participants (MSPs, and collectively with SDs, Swaps Entities) and that require Swaps Entities to become and remain members of a registered futures association (RFA). The Commission is also adopting regulations that define an “associated person” of an SD or MSP as a natural person and that implement the prohibition on a Swaps Entity permitting an associated person who is statutorily disqualified from registration from effecting or being involved in effecting swaps on behalf of the Swaps Entity. The Commission is adopting these regulations in accordance with section 4s of the CEA, which was recently added to the CEA by the Dodd-Frank Wall Street Reform and Consumer Protection Act (Dodd-Frank Act).</t>
  </si>
  <si>
    <t>77 FR 2613</t>
  </si>
  <si>
    <t>3038-AC95</t>
  </si>
  <si>
    <t>http://www.federalregister.gov/a/2012-792/p-182</t>
  </si>
  <si>
    <t>http://www.federalregister.gov/a/2012-792/p-222</t>
  </si>
  <si>
    <t>http://www.federalregister.gov/a/2012-855/p-21</t>
  </si>
  <si>
    <t>Airworthiness Directives; Cessna Aircraft Company Airplanes</t>
  </si>
  <si>
    <t>We propose to adopt a new airworthiness directive (AD) for certain Cessna Aircraft Company Model 560XL airplanes. This proposed AD was prompted by reports of wheel inserts becoming loose and damaging brake assemblies on Model 560XL airplanes. This proposed AD would require an inspection of the torque lug and surrounding components (wheel base, side rim, lock ring) for damage (such as corrosion, cracks, dents, bent areas, damaged or missing paint or primer, or wear on the metal), and of the bearing cup for corrosion, turned cup, or clearance that exceeds limits, and repair as applicable; measuring the torque lugs for width and replacing screws and inserts with new, improved screws and inserts; and re-identifying the wheel assemblies. We are proposing this AD to correct the unsafe condition on these products.</t>
  </si>
  <si>
    <t>77 FR 2659</t>
  </si>
  <si>
    <t>http://www.federalregister.gov/a/2012-856/p-20</t>
  </si>
  <si>
    <t>We propose to adopt a new airworthiness directive (AD) for certain The Boeing Company Model 777 airplanes. This proposed AD was prompted by reports that escape slides/rafts did not deploy due to galvanic corrosion of the door-mounted slide/raft packboard release mechanisms. This proposed AD would require doing a general visual inspection of the housing assembly of the packboard release mechanism to determine if its surface treatment has been sealed, and if unsealed, replacing the housing assembly with a new or serviceable housing assembly. We are proposing this AD to detect and correct corrosion of the packboard release mechanisms, which could interfere with escape slide/raft deployment, prohibit doors from opening in the armed mode, and cause consequent delay and injury during evacuation of passengers and crew from the cabin in the event of an emergency.</t>
  </si>
  <si>
    <t>77 FR 2666</t>
  </si>
  <si>
    <t>http://www.federalregister.gov/a/2012-859/p-40</t>
  </si>
  <si>
    <t>We propose to supersede an existing airworthiness directive (AD) that applies to certain The Boeing Company Model 737-300, -400, and -500 series airplanes. The existing AD currently requires repetitive inspections for cracking of the crown area of the fuselage skin, and corrective actions if necessary. Since we issued that AD, we received additional reports of cracking at the horizontal chem-mill steps away from the lap joints over the entire crown area, and vertical chem-mill cracks adjacent to the butt joints. This proposed AD would add repetitive inspections for cracking using different inspection methods and would inspect additional areas, and corrective actions if necessary. This proposed AD would also require additional repairs to previously repaired areas and repetitive inspections for loose fasteners and replacement if necessary in certain previously repaired areas. This proposed AD would also reduce certain compliance times and extend certain other compliance times. We are proposing this AD to detect and correct fatigue cracking of the fuselage skin, which could cause the fuselage skin to fracture and fail, and result in rapid decompression of the airplane.</t>
  </si>
  <si>
    <t>77 FR 2669</t>
  </si>
  <si>
    <t>http://www.federalregister.gov/a/2012-1121/p-21</t>
  </si>
  <si>
    <t>We propose to adopt a new airworthiness directive (AD) for Agusta S.p.A. (Agusta) Model AB139 and AW139 helicopters with a certain generator control unit (GCU). This proposed AD was prompted by laboratory tests which revealed a potential fault in the overvoltage protection on a certain part-numbered GCU. This proposed AD would require replacing each affected GCU with an airworthy GCU. In addition, any affected GCU is not approved for installation on any helicopter. We are proposing this AD to prevent failure of the overvoltage protection of the GCU, degraded performance of the electrical power generation and distribution systems, a fire, and subsequent loss of control of the helicopter.</t>
  </si>
  <si>
    <t>77 FR 2926</t>
  </si>
  <si>
    <t>http://www.federalregister.gov/a/2012-1129/p-23</t>
  </si>
  <si>
    <t>Airworthiness Directives; Turbomeca S.A. Turboshaft Engines</t>
  </si>
  <si>
    <t>We propose to adopt a new airworthiness directive (AD) for all Turbomeca S.A. Arriel 2B and 2B1 turboshaft engines. This proposed AD was prompted by the discovery of non-conformities of certain power turbine (PT) blade fir-tree roots. This proposed AD would require removing the affected PT blades from service on or before reaching a new reduced life limit for those certain PT blades. We are proposing this AD to prevent PT blade rupture, which could result in an uncommanded in-flight engine shutdown, forced autorotation landing, or accident.</t>
  </si>
  <si>
    <t>77 FR 2930</t>
  </si>
  <si>
    <t>http://www.federalregister.gov/a/2012-1128/p-32</t>
  </si>
  <si>
    <t>Airworthiness Directives; Rolls-Royce plc (RR) Turbofan Engines</t>
  </si>
  <si>
    <t>We are revising an earlier proposed airworthiness directive (AD) for all RR RB211-Trent 553-61, 553A2-61, 556-61, 556A2-61, 556B-61, 556B2-61, 560-61, 560A2-61, 768-60, 772-60, 772B-60, 875-17, 877-17, 884-17, 884B-17, 892-17, 892B-17, and 895-17 turbofan engines. That NPRM proposed to supersede an existing AD that requires inspecting the intermediate-pressure (IP) compressor rotor shaft rear balance land for cracks, which could lead to engine failure. This action revises that NPRM by changing the optional terminating action for RB211-Trent 700 and RB211-Trent 800 engines to mandatory terminating action. Since these actions impose an additional burden over that proposed in the NPRM, we are reopening the comment period to allow the public the chance to comment on these proposed changes.</t>
  </si>
  <si>
    <t>77 FR 2932</t>
  </si>
  <si>
    <t>Food Safety</t>
  </si>
  <si>
    <t>Electronic Export Application and Certification Charge; Egg Products</t>
  </si>
  <si>
    <t>The Food Safety and Inspection Service (FSIS) is proposing to amend the meat and poultry inspection regulations to provide for an electronic export application and certification system. The electronic export application and certification system will be a component of the Agency's Public Health Information System (PHIS). The export component of PHIS will be available as an alternative to the paper-based application and certification process. FSIS is proposing to charge users for the use of the proposed system. FSIS is proposing to establish a formula for calculating the fee. FSIS intends to publish notice of the fee, using the formula, in the Federal Register on an annual basis. FSIS is also proposing to provide flexibility in the requirements for official export inspection marks, devices, and certificates. In addition, FSIS is proposing to amend the egg product export regulations that parallel the meat and poultry product export regulations.</t>
  </si>
  <si>
    <t>77 FR 3159</t>
  </si>
  <si>
    <t>0583-AD41</t>
  </si>
  <si>
    <t>http://www.federalregister.gov/a/2012-1158/p-56</t>
  </si>
  <si>
    <t>FDIC</t>
  </si>
  <si>
    <t>Resolution Plans Required for Insured Depository Institutions With $50 Billion</t>
  </si>
  <si>
    <t>The FDIC is adopting this final rule (“Rule”) requiring an insured depository institution with $50 billion or more in total assets to submit periodically to the FDIC a contingent plan for the resolution of such institution in the event of its failure (“Resolution Plan”). The Rule establishes the requirements for submission and content of a Resolution Plan, as well as procedures for review by the FDIC. The Rule requires a covered insured depository institution (“CIDI”) to submit a Resolution Plan that should enable the FDIC, as receiver, to resolve the institution under Sections 11 and 13 of the Federal Deposit Insurance Act (“FDI Act”), 12 U.S.C. 1821 and 1823, in a manner that ensures that depositors receive access to their insured deposits within one business day of the institution's failure (two business days if the failure occurs on a day other than Friday), maximizes the net present value return from the sale or disposition of its assets and minimizes the amount of any loss to be realized by the institution's creditors. The Rule is intended to address the continuing exposure of the banking industry to the risks of insolvency of large and complex insured depository institutions, an exposure that can be mitigated with proper resolution planning.</t>
  </si>
  <si>
    <t>77 FR 3075</t>
  </si>
  <si>
    <t>3064-AD59</t>
  </si>
  <si>
    <t>http://www.federalregister.gov/a/2012-1136/p-102</t>
  </si>
  <si>
    <t>http://www.federalregister.gov/a/2012-1132/p-15</t>
  </si>
  <si>
    <t>Airworthiness Directives; General Electric Company Turbofan Engines</t>
  </si>
  <si>
    <t>We are adopting a new airworthiness directive (AD) for General Electric Company (GE) CF34-10E series turbofan engines. This AD was prompted by a report of heavy wear found on the seating surface of the center vent duct (CVD) (commonly referred to as center vent tube) support ring and on the inside diameter of the fan drive shaft at the mating location. This AD requires removing from service all CVD support assemblies and any fan drive shaft on the affected engines if wear is found on either the CVD support ring or the fan drive shaft. We are issuing this AD to prevent fan drive shaft failure, leading to uncontained engine failure and damage to the airplane.</t>
  </si>
  <si>
    <t>77 FR 3088</t>
  </si>
  <si>
    <t>Annual Stress Test</t>
  </si>
  <si>
    <t>The Federal Deposit Insurance Corporation (the “Corporation” or “FDIC”) requests comment on this proposed rule that implements the requirements in Section 165(i) of the Dodd-Frank Wall Street Reform and Consumer Protection Act (the “Dodd-Frank Act”) regarding stress tests (“proposed rule”). This proposed rule would implement section 165(i)(2) by requiring state nonmember banks and state savings associations supervised by the Corporation with total consolidated assets of more than $10 billion to conduct annual stress tests in accordance with the proposed rule, report the results of such stress tests to the Corporation and the Board of Governors of the Federal Reserve System (“Board”) at such time and in such a form containing the information required by the Corporation, and publish a summary of the results of the required stress tests.</t>
  </si>
  <si>
    <t>77 FR 3166</t>
  </si>
  <si>
    <t>3064-AD91</t>
  </si>
  <si>
    <t>http://www.federalregister.gov/a/2012-1135/p-75</t>
  </si>
  <si>
    <t>http://www.federalregister.gov/a/2012-1197/p-21</t>
  </si>
  <si>
    <t>Airworthiness Directives; Bombardier, Inc. Airplanes</t>
  </si>
  <si>
    <t>We propose to adopt a new airworthiness directive (AD) for certain Bombardier, Inc. Model CL-600-2B19 (Regional Jet Series 100 &amp; 440) airplanes. This proposed AD was prompted by a report of a fire which started in the vicinity of an electrical panel that was fed by oxygen escaping from a damaged third crew person oxygen line that occurred while the airplane was on the ground. This proposed AD would require replacing and changing the routing of the flexible oxygen hose of the third crew person oxygen line and modifying the entrance compartment assembly. We are proposing this AD to prevent the possibility of damage to the third crew person oxygen line and an oxygen-fed fire in the airplane.</t>
  </si>
  <si>
    <t>77 FR 3184</t>
  </si>
  <si>
    <t>http://www.federalregister.gov/a/2012-1202/p-25</t>
  </si>
  <si>
    <t>Airworthiness Directives; the Boeing Company Airplanes</t>
  </si>
  <si>
    <t>We propose to adopt a new airworthiness directive (AD) for certain Model 767-200 and -300 series airplanes. This proposed AD was prompted by reports of fatigue cracking on the lower main sill inner chord of the hatch opening of the overwing emergency exit. This proposed AD would require repetitive inspections for cracking, corrosion damage, and any other irregularity of the lower main sill inner chord and surrounding structure, and repair if necessary. We are proposing this AD to detect and correct fatigue cracking on the lower main sill inner chord of the hatch opening of the overwing emergency exit, which could result in reduced structural integrity of the hatch opening of the overwing emergency exit and consequent rapid decompression of the airplane.</t>
  </si>
  <si>
    <t>77 FR 3187</t>
  </si>
  <si>
    <t>Animal and Plant</t>
  </si>
  <si>
    <t>Chronic Wasting Disease Herd Certification Program</t>
  </si>
  <si>
    <t xml:space="preserve">In accordance with the Paperwork Reduction Act of 1995, this notice announces the Animal and Plant Health Inspection Service's intention to request a reinstatement of an information collection to help eliminate chronic wasting disease from farmed or captive cervid herds in the United States.Show </t>
  </si>
  <si>
    <t>77 FR 3434</t>
  </si>
  <si>
    <t>0579-AB35</t>
  </si>
  <si>
    <t>http://www.federalregister.gov/a/2012-1310/p-27</t>
  </si>
  <si>
    <t>http://www.federalregister.gov/a/2012-365/p-22</t>
  </si>
  <si>
    <t>Airworthiness Directives; Eurocopter France (ECF) Model AS350B, B1, B2</t>
  </si>
  <si>
    <t>We are superseding an existing airworthiness directive (AD) for the specified ECF model helicopters. This AD results from a mandatory continuing airworthiness information (MCAI) AD issued by the European Aviation Safety Agency (EASA), which is the Technical Agent for the Member States of the European Union. The MCAI AD states that some cracks have been discovered in the spar of the upper fin on Model AS355N helicopters. Due to the fin design similarity between AS350 and AS355 helicopters, this AD action applies to both helicopter models. Modifying the upper and lower fin attachment is intended to prevent failure of a spar, loss of a fin, a separated fin hitting a rotor, and subsequent loss of control of a helicopter.</t>
  </si>
  <si>
    <t>77 FR 3380</t>
  </si>
  <si>
    <t>Comptroller of Currency</t>
  </si>
  <si>
    <t>77 FR 3408</t>
  </si>
  <si>
    <t>1557-AD58</t>
  </si>
  <si>
    <t>This proposed rule would implement section 165(i) of the Dodd-Frank Wall Street Reform and Consumer Protection Act (“Dodd-Frank Act”) which requires certain companies to conduct annual stress tests pursuant to regulations prescribed by their respective primary financial regulatory agencies. Specifically, this proposed rule would require national banks and Federal savings associations with total consolidated assets of more than $10 billion to conduct an annual stress test as prescribed by this proposed rule. In addition to the annual stress test requirement, such institutions would be subject to certain reporting and disclosure requirements.</t>
  </si>
  <si>
    <t>http://www.federalregister.gov/a/2012-1274/p-66</t>
  </si>
  <si>
    <t>Federal Transit Admin</t>
  </si>
  <si>
    <t>Major Capital Investment Projects</t>
  </si>
  <si>
    <t>This notice of proposed rulemaking (NPRM) proposes a new regulatory framework for FTA's evaluation and rating of major new transit investments seeking funding under the discretionary “New Starts” and “Small Starts” programs. This notice of proposed rulemaking is being published concurrently with a Notice of Availability of proposed guidance that proposes new measures and methods for calculating the project justification and local financial commitment criteria specified in statute and this proposed rule. FTA seeks public comment on both this proposed rule and the proposed guidance.</t>
  </si>
  <si>
    <t>77 FR 3848</t>
  </si>
  <si>
    <t>2132-AB02</t>
  </si>
  <si>
    <t>http://www.federalregister.gov/a/2012-1198/p-613</t>
  </si>
  <si>
    <t>http://www.federalregister.gov/a/2012-1198/p-594</t>
  </si>
  <si>
    <t>http://www.federalregister.gov/a/2012-1125/p-28</t>
  </si>
  <si>
    <t>We are adopting a new airworthiness directive (AD) for certain The Boeing Company Model 757-200, -200CB, and -300 series airplanes with off-wing escape slide systems installed. This AD was prompted by reports of in-flight loss of the off-wing escape slide. This AD requires modifying the door latch fittings and witness mark placards of the off-wing escape slide systems; and for certain airplanes, replacing the bearings and lockbase retainer in the door latch assembly, relocating and adjusting the sensor target and the sensor proximity switch, and testing to ensure positive door locking and corrective action if necessary. For certain airplanes, this AD would also require installing a bumper assembly and placards. We are issuing this AD to prevent the in-flight loss of the off-wing escape slide, which could result in the unavailability of the escape slide during an emergency evacuation. Additionally, the departed slide could cause damage to the fuselage, wing, flaps, or stabilizer, which could degrade flight control.</t>
  </si>
  <si>
    <t>77 FR 3579</t>
  </si>
  <si>
    <t>http://www.federalregister.gov/a/2012-1122/p-14</t>
  </si>
  <si>
    <t>Airworthiness Directives; Cirrus Design Corporation Airplanes</t>
  </si>
  <si>
    <t>We are adopting a new airworthiness directive (AD) for certain Cirrus Design Corporation (Cirrus) Model SR22T airplanes. This AD was prompted by reports of partial loss of engine power due to a dislodged rubber gasket/seal being ingested into the turbocharger. This AD requires inspection and modification of the air box flange welds and slots and installation of induction system air box seals as applicable. We are issuing this AD to correct the unsafe condition on these products.</t>
  </si>
  <si>
    <t>77 FR 3585</t>
  </si>
  <si>
    <t>http://www.federalregister.gov/a/2012-1430/p-100</t>
  </si>
  <si>
    <t>Import Tolerances for Residues of Unapproved New Animal Drugs</t>
  </si>
  <si>
    <t>The Food and Drug Administration (FDA) is proposing to establish procedures by which a person may request that the Agency establish or amend tolerances for unapproved new animal drugs where edible portions of animals imported into the United States may contain residues of such drugs (import tolerances), as well as procedures to revoke an existing import tolerance. Such import tolerances provide a basis for legally marketing food of animal origin that is imported into the United States and contains residues of unapproved new animal drugs.</t>
  </si>
  <si>
    <t>77 FR 3653</t>
  </si>
  <si>
    <t>0910-AF78</t>
  </si>
  <si>
    <t>Changes To Implement Leahy-Smith America Invents Act, Revise Reexamination</t>
  </si>
  <si>
    <t>The United States Patent and Trademark Office (Office) is proposing to amend the rules of practice in patent cases to implement the supplemental examination provisions of the Leahy-Smith America Invents Act. The supplemental examination provisions permit a patent owner to request supplemental examination of a patent by the Office to consider, reconsider, or correct information believed to be relevant to the patent. These provisions could assist the patent owner in addressing certain challenges to the enforceability of the patent during litigation. The Office is also proposing to adjust the fee for filing a request for ex parte reexamination and to set a fee for petitions filed in ex parte and inter partes reexamination proceedings to more accurately reflect the cost of these processes.</t>
  </si>
  <si>
    <t>77 FR 3666</t>
  </si>
  <si>
    <t>0651-AC69</t>
  </si>
  <si>
    <t>http://www.federalregister.gov/a/2012-1480/p-115</t>
  </si>
  <si>
    <t>Information Reporting by Passport Applicants</t>
  </si>
  <si>
    <t>IRS</t>
  </si>
  <si>
    <t>77 FR 3964</t>
  </si>
  <si>
    <t>1545-AJ93</t>
  </si>
  <si>
    <t>This document contains proposed regulations that provide information reporting rules for certain passport applicants. These regulations do not provide information reporting rules for individuals applying to become permanent residents (green card holders). This document also withdraws the notice of proposed rulemaking (57 FR 61373) published in the Federal Register on December 24, 1992.</t>
  </si>
  <si>
    <t>http://www.federalregister.gov/a/2012-1567/p-15</t>
  </si>
  <si>
    <t>Nutrition Standards in the National School Lunch and School Breakfast Programs</t>
  </si>
  <si>
    <t>77 FR 4088</t>
  </si>
  <si>
    <t>0584-AD59</t>
  </si>
  <si>
    <t>This final rule updates the meal patterns and nutrition standards for the National School Lunch and School Breakfast Programs to align them with the Dietary Guidelines for Americans. This rule requires most schools to increase the availability of fruits, vegetables, whole grains, and fat-free and low-fat fluid milk in school meals; reduce the levels of sodium, saturated fat and trans fat in meals; and meet the nutrition needs of school children within their calorie requirements. These improvements to the school meal programs, largely based on recommendations made by the Institute of Medicine of the National Academies, are expected to enhance the diet and health of school children, and help mitigate the childhood obesity trend.</t>
  </si>
  <si>
    <t>http://www.federalregister.gov/a/2012-1010/p-414</t>
  </si>
  <si>
    <t>Airworthiness Directives; Thielert Aircraft Engines GmbH Reciprocating Engines</t>
  </si>
  <si>
    <t>77 FR 4217</t>
  </si>
  <si>
    <t>We are adopting a new airworthiness directive (AD) for all Thielert Aircraft Engines GmbH (TAE) TAE 125-02-99 and TAE 125-02-114 reciprocating engines. This AD was prompted by in-flight engine shutdown incidents reported on airplanes equipped with TAE 125 engines. We are issuing this AD to prevent in-flight engine shutdown, which could result in loss of control of the airplane.</t>
  </si>
  <si>
    <t>http://www.federalregister.gov/a/2012-1607/p-17</t>
  </si>
  <si>
    <t>FERC</t>
  </si>
  <si>
    <t>Storage Reporting Requirements of Natural Gas Companies</t>
  </si>
  <si>
    <t>77 FR 4220</t>
  </si>
  <si>
    <t>In this Final Rule, the Commission eliminates the semi-annual storage reporting requirements for Interstate and Intrastate Natural Gas Companies. The Commission finds that these particular reporting requirements are largely duplicative with other reporting requirements.</t>
  </si>
  <si>
    <t>http://www.federalregister.gov/a/2012-1612/p-62</t>
  </si>
  <si>
    <t>2012-1612</t>
  </si>
  <si>
    <t>Modernization of Poultry Slaughter Inspection</t>
  </si>
  <si>
    <t>77 FR 4408</t>
  </si>
  <si>
    <t>0583-AD32</t>
  </si>
  <si>
    <t>The Food Safety and Inspection Service (FSIS) is proposing a new inspection system for young chicken and turkey slaughter establishments that would replace the current Streamlined Inspection System (SIS), the New Line Speed Inspection System (NELS), and the New Turkey Inspection System (NTIS). The Agency is also proposing several changes that would affect all establishments that slaughter poultry other than ratites, regardless of the inspection system under which they operate. This proposed rule is a result of the Agency's 2011 regulatory review efforts conducted under Executive Order 13563 on Improving Regulation and Regulatory Review.</t>
  </si>
  <si>
    <t>http://www.federalregister.gov/a/2012-1516/p-425</t>
  </si>
  <si>
    <t>Defense Acquisition</t>
  </si>
  <si>
    <t>Defense Federal Acquisition Regulation Supplement; Performance-Based</t>
  </si>
  <si>
    <t>DoD is proposing to amend the Defense Federal Acquisition Regulation Supplement (DFARS) to provide detailed guidance and instructions on the use of the performance-based payments analysis tool.</t>
  </si>
  <si>
    <t>77 FR 4638</t>
  </si>
  <si>
    <t>0750-AH54</t>
  </si>
  <si>
    <t>http://www.federalregister.gov/a/2012-1498/p-21</t>
  </si>
  <si>
    <t>Employment and Training</t>
  </si>
  <si>
    <t>Senior Community Service Employment Program</t>
  </si>
  <si>
    <t>The Employment and Training Administration (ETA) of the Department of Labor (Department) issues this final rule to implement an additional indicator for volunteer work in the Senior Community Service Employment Program (SCSEP). Specifically, this rule amends our regulations regarding Performance Accountability for title V of the Older Americans Act (OAA) and corresponding definitions. These regulations provide administrative and programmatic guidance and requirements for the implementation of the SCSEP.</t>
  </si>
  <si>
    <t>77 FR 4654</t>
  </si>
  <si>
    <t>1205-AB60</t>
  </si>
  <si>
    <t>https://federalregister.gov/a/2012-1324</t>
  </si>
  <si>
    <t>http://www.federalregister.gov/a/2012-1954/p-12</t>
  </si>
  <si>
    <t>Airworthiness Directives; Rolls-Royce plc (RR) RB211-535</t>
  </si>
  <si>
    <t>We are superseding an existing airworthiness directive (AD) for all RR RB211-535E4-37, -535E4-B-37, -535E4-B-75, and -535E4-C-37 turbofan engines. That AD currently requires performing initial and repetitive visual and fluorescent penetrant inspections (FPI) of the low-pressure (LP) turbine stage 1, 2, and 3 discs to detect cracks in the discs. This new AD continues to require those inspections and changes the definition of a shop visit to be less restrictive. This AD was prompted by our finding that the definition of shop visit in the existing AD was too restrictive. We are issuing this AD to revise the definition of shop visit and to detect cracks in the LP turbine stage 1, 2, and 3 discs, which could result in an uncontained release of LP turbine blades and damage to the airplane.</t>
  </si>
  <si>
    <t>77 FR 4648</t>
  </si>
  <si>
    <t>http://www.federalregister.gov/a/2011-13014/p-27</t>
  </si>
  <si>
    <t>http://www.federalregister.gov/a/2012-1953/p-22</t>
  </si>
  <si>
    <t>We are superseding two existing airworthiness directives (ADs) for General Electric Company (GE) CF6-45 and CF6-50 series turbofan engines with certain low-pressure turbine (LPT) rotor stage 3 disks installed. The existing ADs currently require inspections of high-pressure turbine (HPT) and LPT rotors, engine checks, and vibration surveys. This new AD retains the requirements of the two ADs being superseded, adds an optional LPT rotor stage 3 disk removal after a failed HPT blade borescope inspection (BSI) or a failed engine core vibration survey, establishes a new lower life limit for the affected LPT rotor stage 3 disks, and requires removing these disks from service at times determined by a drawdown plan. This AD was prompted by the determination that a new lower life limit for the LPT rotor stage 3 disks is necessary. We are issuing this AD to prevent critical life-limited rotating engine part failure, which could result in an uncontained engine failure and damage to the airplane.</t>
  </si>
  <si>
    <t>77 FR 4650</t>
  </si>
  <si>
    <t>http://www.federalregister.gov/a/2011-27006/p-22</t>
  </si>
  <si>
    <t>Education</t>
  </si>
  <si>
    <t>http://www.federalregister.gov/a/2012-2125/p-233</t>
  </si>
  <si>
    <t>Final Revisions to Certain Data Collection and Reporting Requirements</t>
  </si>
  <si>
    <t>The Secretary of Education (Secretary) issues final revisions to certain data collection and reporting requirements, and a final priority, under the State Fiscal Stabilization Fund program.</t>
  </si>
  <si>
    <t>77 FR 4663</t>
  </si>
  <si>
    <t>1894-AA02</t>
  </si>
  <si>
    <t>http://www.federalregister.gov/a/2012-2125/p-195</t>
  </si>
  <si>
    <t>http://www.federalregister.gov/a/2012-2125/p-199</t>
  </si>
  <si>
    <t>http://www.federalregister.gov/a/2012-1835/p-98</t>
  </si>
  <si>
    <t xml:space="preserve">National School Lunch Program: Direct Certification Continuous Improvement </t>
  </si>
  <si>
    <t>This rule proposes to amend the National School Lunch Program (NSLP) regulations to incorporate provisions of the Healthy, Hunger-Free Kids Act of 2010 designed to encourage States to improve direct certification efforts with the Supplemental Nutrition Assistance Program (SNAP). The provisions would require State agencies to meet certain direct certification performance benchmarks and to develop and implement continuous improvement plans if they fail to do so. This rule also proposes to amend NSLP and SNAP regulations to provide for the collection of data elements needed to compute each State's direct certification performance rate to compare with the new benchmarks.</t>
  </si>
  <si>
    <t>77 FR 4688</t>
  </si>
  <si>
    <t>0584-AE10</t>
  </si>
  <si>
    <t>NCUA</t>
  </si>
  <si>
    <t>http://www.federalregister.gov/a/2012-2206/p-76</t>
  </si>
  <si>
    <t>Loan Workouts and Nonaccrual Policy, and Regulatory Reporting</t>
  </si>
  <si>
    <t>NCUA proposes to amend its regulations to require federally insured credit unions (FICUs) to maintain written policies that address the management of loan workout arrangements and nonaccrual policies for loans, consistent with industry practice or Financial Institutions Examination Council (FFIEC) requirements. The proposed rulemaking includes guidelines set forth as an interpretive ruling and policy statement (IRPS) and incorporated as an appendix to the rule that will assist FICUs in complying with the rule, including the regulatory reporting of troubled debt restructured loans (TDR loans or TDRs) in FICU Call Reports. The NCUA Board (Board) believes this proposed rulemaking and IRPS is timely considering the growth of these types of loans during the recent economic stresses experienced in the financial industry.</t>
  </si>
  <si>
    <t>77 FR 4927</t>
  </si>
  <si>
    <t>3133-AE01</t>
  </si>
  <si>
    <t xml:space="preserve">Further Amendments to General Regulations, Incorporate Tobacco Products </t>
  </si>
  <si>
    <t>The Food and Drug Administration (FDA) is amending certain of its general regulations to include tobacco products, where appropriate, in light of FDA's authority to regulate these products under the Family Smoking Prevention and Tobacco Control Act (Tobacco Control Act). With these amendments, tobacco products are subject to the same general requirements that apply to other FDA-regulated products.</t>
  </si>
  <si>
    <t>77 FR 5171</t>
  </si>
  <si>
    <t>0910-AG60</t>
  </si>
  <si>
    <t>http://www.federalregister.gov/a/2012-2289/p-48</t>
  </si>
  <si>
    <t>CMS</t>
  </si>
  <si>
    <t>Medicaid Program; Covered Outpatient Drugs</t>
  </si>
  <si>
    <t>This proposed rule would revise requirements pertaining to Medicaid reimbursement for covered outpatient drugs to implement provisions of the Patient Protection and Affordable Care Act of 2010, as amended by the Health Care and Education Reconciliation Act of 2010 (collectively known as the Affordable Care Act). This proposed rule would also revise other requirements related to covered outpatient drugs, including key aspects of Medicaid coverage, payment, and the drug rebate program. Therefore, we are proposing to amend 42 CFR part 447, subpart I to implement specific provisions of the Affordable Care Act.</t>
  </si>
  <si>
    <t>77 FR 5318</t>
  </si>
  <si>
    <t>0938-AQ41</t>
  </si>
  <si>
    <t>http://www.federalregister.gov/a/2012-2014/p-495</t>
  </si>
  <si>
    <t>http://www.federalregister.gov/a/2012-2091/p-69</t>
  </si>
  <si>
    <t>Interest Rate Risk Policy and Program</t>
  </si>
  <si>
    <t>NCUA is issuing a final rule requiring Federally insured credit unions to develop and adopt a written policy on interest rate risk management and a program to effectively implement that policy, as part of their asset liability management responsibilities. The interest rate risk policy and implementation program will be among the factors NCUA will consider in determining a credit union's insurability. To assist credit unions, the final rule includes an appendix setting forth guidance on developing an interest rate risk policy and an effective implementation program based on generally recognized best practices for safely and soundly managing interest rate risk.</t>
  </si>
  <si>
    <t>77 FR 5155</t>
  </si>
  <si>
    <t>3133-AD66</t>
  </si>
  <si>
    <t>National Indian Gaming</t>
  </si>
  <si>
    <t>Review and Approval of Existing Ordinances or Resolutions; Repeal</t>
  </si>
  <si>
    <t>The National Indian Gaming Commission is repealing obsolete regulations relating to tribal gaming ordinances enacted prior to 1993 that have not yet been submitted to the NIGC Chair. The repealed regulations apply only to gaming ordinances enacted by Tribes prior to January 22, 1993, and not yet submitted to the Chairwoman. Based upon comments received, the Commission believes that all gaming ordinances enacted prior to January 22, 1993, have been submitted to the Chair for review. Therefore, this regulation is no longer necessary, and the Commission removes it in its entirety.</t>
  </si>
  <si>
    <t>77 FR 5183</t>
  </si>
  <si>
    <t>3141-AA45</t>
  </si>
  <si>
    <t>https://federalregister.gov/a/2012-2257</t>
  </si>
  <si>
    <t>Maritime Administration</t>
  </si>
  <si>
    <t>Retrospective Review Under E.O. 13563: Removal of Obsolete Regulations</t>
  </si>
  <si>
    <t>In accordance with Executive Order 13563, “Improving Regulation and Regulatory Review,” the Maritime Administration (MarAd) is evaluating the continued validity of its rules and determining whether they effectively address current issues. As part of this review, MarAd has decided to remove parts of its regulations. The Maritime Security Act of 1996, established the Maritime Security Program, which replaced the Operating-Differential Subsidy (ODS) Program. Therefore, the regulations pertaining to the ODS Program and the Construction-Differential (CDS) Program are no longer in use. In addition, the disuse of regulations pertaining to the CDS program, have rendered these regulations obsolete. This rulemaking, deleting these obsolete regulations, will have no substantive effect on the regulated public.</t>
  </si>
  <si>
    <t>77 FR 5193</t>
  </si>
  <si>
    <t>2133-AB80</t>
  </si>
  <si>
    <t>https://federalregister.gov/a/2012-2256</t>
  </si>
  <si>
    <t>http://www.federalregister.gov/a/2012-2301/p-51</t>
  </si>
  <si>
    <t>We are revising an earlier proposed airworthiness directive (AD) for all Model 747-100B SUD, 747-300, 747-400, and 747-400D series airplanes; and Model 747-200B series airplanes having a stretched upper deck. The original NPRM would have superseded an existing AD that currently requires repetitively inspecting for cracking or discrepancies of the fasteners in the tension ties, shear webs, and frames at body stations 1120 through 1220; and related investigative and corrective actions if necessary. The original NPRM proposed to require modifying the frame-to-tension-tie joints at body stations 1120 through 1220 (including related investigative actions and corrective actions if necessary), which would provide a terminating action for the repetitive inspections. The original NPRM also proposed to require new repetitive inspections after the modification, corrective actions if necessary, and additional modification requirements at a specified time after the first modification. The original NPRM also proposed to remove certain airplanes from the applicability. The original NPRM was prompted by reports of cracked and severed tension ties, broken fasteners, and cracks in the frame, shear web, and shear ties adjacent to tension ties for the upper deck. This action revises the original NPRM by adding repetitive open hole high frequency eddy current (HFEC) inspections for cracking in the forward and aft tension tie channels, and repair if necessary. For certain airplanes, this supplemental NPRM also requires a one-time angle inspection to determine if the angle is installed correctly, and re-installation if necessary; and a one-time open hole HFEC inspection at the fastener locations where the tension tie previously attached to the frame prior to certain modifications, and repair if necessary. This supplemental NPRM also, for the Stage 2 inspections, reduces the initial compliance times for those inspections. We are proposing this supplemental NPRM to detect and correct cracking of the tension ties, shear webs, and frames of the upper deck, which could result in rapid decompression and reduced structural integrity of the airplane.</t>
  </si>
  <si>
    <t>77 FR 5195</t>
  </si>
  <si>
    <t>Retrospective Review Under E.O. 13563: Seamen's Claims</t>
  </si>
  <si>
    <t>77 FR 5217</t>
  </si>
  <si>
    <t>2133-AB79</t>
  </si>
  <si>
    <t>In accordance with Executive Order 13563, “Improving Regulation and Regulatory Review,” the Maritime Administration (MarAd) is evaluating the continued validity of its rules and determining whether they effectively address current issues. As part of this review, MarAd is soliciting public comment concerning clarification of its regulations pertaining to seamen's claims, administrative action taken against MarAd, and litigation pertaining to such matters. Specifically, MarAd proposes to update and modernize the existing regulations and to adopt a procedural process to more effectively address claims arising under the Suits in Admiralty Act, the Admiralty Extension Act and the Clarification Act. The revised regulations implement the Clarification Act and implement a process to resolve administrative claims arising under the Admiralty Extension Act, and both the Suits in Admiralty Act and the Public Vessels Act, respectively. MarAd will consider the comments it receives and determine whether any changes should be made to the proposed regulation.</t>
  </si>
  <si>
    <t>https://federalregister.gov/a/2012-2253</t>
  </si>
  <si>
    <t>Employee Benefits</t>
  </si>
  <si>
    <t>Reasonable Contract or Arrangement Under Section 408(b)(2)</t>
  </si>
  <si>
    <t>This document contains a final regulation under the Employee Retirement Income Security Act of 1974 (ERISA or the Act) requiring that certain service providers to pension plans disclose information about the service providers' compensation and potential conflicts of interest. These disclosure requirements are established as part of a statutory exemption from ERISA's prohibited transaction provisions. This regulation will affect pension plan sponsors and fiduciaries and certain service providers to such plans.</t>
  </si>
  <si>
    <t>77 FR 5632</t>
  </si>
  <si>
    <t>1210-AB08</t>
  </si>
  <si>
    <t>http://www.federalregister.gov/a/2012-2262/p-195</t>
  </si>
  <si>
    <t>http://www.federalregister.gov/a/2012-2423/p-26</t>
  </si>
  <si>
    <t>Airworthiness Directives; Aeronautical Accessories Inc.</t>
  </si>
  <si>
    <t>We propose to adopt a new airworthiness directive (AD) for the Aeronautical Accessories Inc. (AAI) High Landing Gear Aft Crosstube Assembly (aft crosstube) installed on certain Bell Helicopter Textron, Inc. (Bell) and Agusta S.p.A. (Agusta) model helicopters as an approved Bell part installed during production or based on a Supplemental Type Certificate (STC). This proposed AD is prompted by three reports of failed crosstubes because of cracks. The proposed actions are intended to prevent failure of a crosstube, collapse of the landing gear, and subsequent loss of control of the helicopter.</t>
  </si>
  <si>
    <t>77 FR 5420</t>
  </si>
  <si>
    <t>Longevity Annuity Contracts</t>
  </si>
  <si>
    <t>This document contains proposed regulations relating to the purchase of longevity annuity contracts under tax-qualified defined contribution plans under section 401(a) of the Internal Revenue Code (Code), section 403(b) plans, individual retirement annuities and accounts (IRAs) under section 408, and eligible governmental section 457 plans. These regulations will provide the public with guidance necessary to comply with the required minimum distribution rules under section 401(a)(9). The regulations will affect individuals for whom a longevity annuity contract is purchased under these plans and IRAs (and their beneficiaries), sponsors and administrators of these plans, trustees and custodians of these IRAs, and insurance companies that issue longevity annuity contracts under these plans and IRAs. This document also provides a notice of a public hearing on these proposed regulations.</t>
  </si>
  <si>
    <t>77 FR 5443</t>
  </si>
  <si>
    <t>1545-BK23</t>
  </si>
  <si>
    <t>http://www.federalregister.gov/a/2012-2340/p-13</t>
  </si>
</sst>
</file>

<file path=xl/styles.xml><?xml version="1.0" encoding="utf-8"?>
<styleSheet xmlns="http://schemas.openxmlformats.org/spreadsheetml/2006/main">
  <numFmts count="2">
    <numFmt numFmtId="164" formatCode="#,##0.0"/>
    <numFmt numFmtId="165" formatCode="0.0"/>
  </numFmts>
  <fonts count="1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font>
    <font>
      <u/>
      <sz val="11"/>
      <name val="Calibri"/>
      <family val="2"/>
    </font>
    <font>
      <b/>
      <u/>
      <sz val="11"/>
      <color theme="1"/>
      <name val="Calibri"/>
      <family val="2"/>
      <scheme val="minor"/>
    </font>
    <font>
      <sz val="11"/>
      <color indexed="8"/>
      <name val="Calibri"/>
      <family val="2"/>
    </font>
    <font>
      <u/>
      <sz val="11"/>
      <color indexed="12"/>
      <name val="Calibri"/>
      <family val="2"/>
    </font>
    <font>
      <i/>
      <sz val="11"/>
      <color indexed="8"/>
      <name val="Calibri"/>
      <family val="2"/>
    </font>
    <font>
      <sz val="11"/>
      <color theme="10"/>
      <name val="Calibri"/>
      <family val="2"/>
    </font>
    <font>
      <b/>
      <sz val="11"/>
      <color indexed="8"/>
      <name val="Calibri"/>
      <family val="2"/>
    </font>
  </fonts>
  <fills count="2">
    <fill>
      <patternFill patternType="none"/>
    </fill>
    <fill>
      <patternFill patternType="gray125"/>
    </fill>
  </fills>
  <borders count="1">
    <border>
      <left/>
      <right/>
      <top/>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xf numFmtId="0" fontId="6" fillId="0" borderId="0"/>
  </cellStyleXfs>
  <cellXfs count="33">
    <xf numFmtId="0" fontId="0" fillId="0" borderId="0" xfId="0"/>
    <xf numFmtId="0" fontId="2" fillId="0" borderId="0" xfId="0" applyFont="1" applyAlignment="1">
      <alignment horizontal="center"/>
    </xf>
    <xf numFmtId="0" fontId="4" fillId="0" borderId="0" xfId="1" applyFont="1" applyAlignment="1" applyProtection="1">
      <alignment horizontal="center"/>
    </xf>
    <xf numFmtId="0" fontId="3" fillId="0" borderId="0" xfId="1" applyAlignment="1" applyProtection="1"/>
    <xf numFmtId="0" fontId="0" fillId="0" borderId="0" xfId="0" applyAlignment="1">
      <alignment horizontal="center"/>
    </xf>
    <xf numFmtId="0" fontId="0" fillId="0" borderId="0" xfId="0" applyAlignment="1">
      <alignment horizontal="center" shrinkToFit="1"/>
    </xf>
    <xf numFmtId="0" fontId="1" fillId="0" borderId="0" xfId="0"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6" fillId="0" borderId="0" xfId="2" applyFont="1" applyAlignment="1">
      <alignment shrinkToFit="1"/>
    </xf>
    <xf numFmtId="0" fontId="7" fillId="0" borderId="0" xfId="1" applyNumberFormat="1" applyFont="1" applyFill="1" applyBorder="1" applyAlignment="1" applyProtection="1">
      <alignment horizontal="left"/>
    </xf>
    <xf numFmtId="0" fontId="3" fillId="0" borderId="0" xfId="1" applyNumberFormat="1" applyFill="1" applyBorder="1" applyAlignment="1" applyProtection="1">
      <alignment horizontal="left"/>
    </xf>
    <xf numFmtId="0" fontId="6" fillId="0" borderId="0" xfId="2" applyFont="1" applyAlignment="1">
      <alignment horizontal="center"/>
    </xf>
    <xf numFmtId="3" fontId="6" fillId="0" borderId="0" xfId="2" applyNumberFormat="1" applyFont="1" applyAlignment="1">
      <alignment horizontal="center"/>
    </xf>
    <xf numFmtId="164" fontId="6" fillId="0" borderId="0" xfId="2" applyNumberFormat="1" applyFont="1" applyAlignment="1">
      <alignment horizontal="center" shrinkToFit="1"/>
    </xf>
    <xf numFmtId="3" fontId="6" fillId="0" borderId="0" xfId="2" applyNumberFormat="1" applyFont="1" applyAlignment="1">
      <alignment horizontal="center" shrinkToFit="1"/>
    </xf>
    <xf numFmtId="0" fontId="3" fillId="0" borderId="0" xfId="1" applyAlignment="1" applyProtection="1">
      <alignment horizontal="center"/>
    </xf>
    <xf numFmtId="0" fontId="0" fillId="0" borderId="0" xfId="0" applyFont="1" applyAlignment="1">
      <alignment horizontal="center"/>
    </xf>
    <xf numFmtId="0" fontId="9" fillId="0" borderId="0" xfId="1" applyFont="1" applyAlignment="1" applyProtection="1"/>
    <xf numFmtId="0" fontId="3" fillId="0" borderId="0" xfId="1" applyAlignment="1" applyProtection="1">
      <alignment horizontal="left"/>
    </xf>
    <xf numFmtId="4" fontId="0" fillId="0" borderId="0" xfId="0" applyNumberFormat="1" applyFont="1" applyAlignment="1">
      <alignment horizontal="center"/>
    </xf>
    <xf numFmtId="165" fontId="0" fillId="0" borderId="0" xfId="0" applyNumberFormat="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0" fontId="6" fillId="0" borderId="0" xfId="3" applyFont="1" applyAlignment="1">
      <alignment horizontal="center"/>
    </xf>
    <xf numFmtId="0" fontId="6" fillId="0" borderId="0" xfId="3" applyFont="1" applyAlignment="1">
      <alignment horizontal="center" shrinkToFit="1"/>
    </xf>
    <xf numFmtId="3" fontId="6" fillId="0" borderId="0" xfId="3" applyNumberFormat="1" applyFont="1" applyAlignment="1">
      <alignment horizontal="center"/>
    </xf>
    <xf numFmtId="0" fontId="7" fillId="0" borderId="0" xfId="1" applyNumberFormat="1" applyFont="1" applyFill="1" applyBorder="1" applyAlignment="1" applyProtection="1"/>
    <xf numFmtId="0" fontId="7" fillId="0" borderId="0" xfId="1" applyFont="1" applyAlignment="1" applyProtection="1"/>
    <xf numFmtId="0" fontId="10" fillId="0" borderId="0" xfId="2" applyFont="1" applyAlignment="1">
      <alignment horizontal="center"/>
    </xf>
    <xf numFmtId="0" fontId="3" fillId="0" borderId="0" xfId="1" applyNumberFormat="1" applyFill="1" applyBorder="1" applyAlignment="1" applyProtection="1"/>
  </cellXfs>
  <cellStyles count="4">
    <cellStyle name="Excel Built-in Normal" xfId="2"/>
    <cellStyle name="Excel Built-in Normal 1" xfId="3"/>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federalregister.gov/a/2011-33659" TargetMode="External"/><Relationship Id="rId18" Type="http://schemas.openxmlformats.org/officeDocument/2006/relationships/hyperlink" Target="http://www.federalregister.gov/a/2011-33078/p-874" TargetMode="External"/><Relationship Id="rId26" Type="http://schemas.openxmlformats.org/officeDocument/2006/relationships/hyperlink" Target="http://www.federalregister.gov/a/2011-33591/p-304" TargetMode="External"/><Relationship Id="rId39" Type="http://schemas.openxmlformats.org/officeDocument/2006/relationships/hyperlink" Target="http://federalregister.gov/a/2012-827" TargetMode="External"/><Relationship Id="rId21" Type="http://schemas.openxmlformats.org/officeDocument/2006/relationships/hyperlink" Target="http://www.federalregister.gov/a/2011-33451/p-391" TargetMode="External"/><Relationship Id="rId34" Type="http://schemas.openxmlformats.org/officeDocument/2006/relationships/hyperlink" Target="http://www.federalregister.gov/a/2011-33199/p-498" TargetMode="External"/><Relationship Id="rId42" Type="http://schemas.openxmlformats.org/officeDocument/2006/relationships/hyperlink" Target="http://www.federalregister.gov/a/2012-855/p-21" TargetMode="External"/><Relationship Id="rId47" Type="http://schemas.openxmlformats.org/officeDocument/2006/relationships/hyperlink" Target="http://www.federalregister.gov/a/2012-1128/p-32" TargetMode="External"/><Relationship Id="rId50" Type="http://schemas.openxmlformats.org/officeDocument/2006/relationships/hyperlink" Target="http://www.federalregister.gov/a/2012-1132/p-15" TargetMode="External"/><Relationship Id="rId55" Type="http://schemas.openxmlformats.org/officeDocument/2006/relationships/hyperlink" Target="http://www.federalregister.gov/a/2012-365/p-22" TargetMode="External"/><Relationship Id="rId63" Type="http://schemas.openxmlformats.org/officeDocument/2006/relationships/hyperlink" Target="http://www.federalregister.gov/a/2012-1567/p-15" TargetMode="External"/><Relationship Id="rId68" Type="http://schemas.openxmlformats.org/officeDocument/2006/relationships/hyperlink" Target="http://www.federalregister.gov/a/2012-1516/p-425" TargetMode="External"/><Relationship Id="rId76" Type="http://schemas.openxmlformats.org/officeDocument/2006/relationships/hyperlink" Target="http://www.federalregister.gov/a/2012-2125/p-195" TargetMode="External"/><Relationship Id="rId84" Type="http://schemas.openxmlformats.org/officeDocument/2006/relationships/hyperlink" Target="http://www.federalregister.gov/a/2012-2301/p-51" TargetMode="External"/><Relationship Id="rId89" Type="http://schemas.openxmlformats.org/officeDocument/2006/relationships/printerSettings" Target="../printerSettings/printerSettings1.bin"/><Relationship Id="rId7" Type="http://schemas.openxmlformats.org/officeDocument/2006/relationships/hyperlink" Target="http://www.federalregister.gov/a/2010-22626/p-38" TargetMode="External"/><Relationship Id="rId71" Type="http://schemas.openxmlformats.org/officeDocument/2006/relationships/hyperlink" Target="http://www.federalregister.gov/a/2012-1954/p-12" TargetMode="External"/><Relationship Id="rId2" Type="http://schemas.openxmlformats.org/officeDocument/2006/relationships/hyperlink" Target="http://www.federalregister.gov/a/2011-33351/p-29" TargetMode="External"/><Relationship Id="rId16" Type="http://schemas.openxmlformats.org/officeDocument/2006/relationships/hyperlink" Target="http://federalregister.gov/a/2011-33456" TargetMode="External"/><Relationship Id="rId29" Type="http://schemas.openxmlformats.org/officeDocument/2006/relationships/hyperlink" Target="http://www.federalregister.gov/a/2012-391/p-94" TargetMode="External"/><Relationship Id="rId11" Type="http://schemas.openxmlformats.org/officeDocument/2006/relationships/hyperlink" Target="http://www.federalregister.gov/a/2011-33813/p-56" TargetMode="External"/><Relationship Id="rId24" Type="http://schemas.openxmlformats.org/officeDocument/2006/relationships/hyperlink" Target="http://www.federalregister.gov/a/2012-80/p-26" TargetMode="External"/><Relationship Id="rId32" Type="http://schemas.openxmlformats.org/officeDocument/2006/relationships/hyperlink" Target="http://www.federalregister.gov/a/2012-367/p-28" TargetMode="External"/><Relationship Id="rId37" Type="http://schemas.openxmlformats.org/officeDocument/2006/relationships/hyperlink" Target="http://www.federalregister.gov/a/2012-468/p-24" TargetMode="External"/><Relationship Id="rId40" Type="http://schemas.openxmlformats.org/officeDocument/2006/relationships/hyperlink" Target="http://www.federalregister.gov/a/2012-792/p-182" TargetMode="External"/><Relationship Id="rId45" Type="http://schemas.openxmlformats.org/officeDocument/2006/relationships/hyperlink" Target="http://www.federalregister.gov/a/2012-1121/p-21" TargetMode="External"/><Relationship Id="rId53" Type="http://schemas.openxmlformats.org/officeDocument/2006/relationships/hyperlink" Target="http://www.federalregister.gov/a/2012-1202/p-25" TargetMode="External"/><Relationship Id="rId58" Type="http://schemas.openxmlformats.org/officeDocument/2006/relationships/hyperlink" Target="http://www.federalregister.gov/a/2012-1198/p-594" TargetMode="External"/><Relationship Id="rId66" Type="http://schemas.openxmlformats.org/officeDocument/2006/relationships/hyperlink" Target="http://www.federalregister.gov/a/2012-1612/p-62" TargetMode="External"/><Relationship Id="rId74" Type="http://schemas.openxmlformats.org/officeDocument/2006/relationships/hyperlink" Target="http://www.federalregister.gov/a/2011-27006/p-22" TargetMode="External"/><Relationship Id="rId79" Type="http://schemas.openxmlformats.org/officeDocument/2006/relationships/hyperlink" Target="http://www.federalregister.gov/a/2012-2289/p-48" TargetMode="External"/><Relationship Id="rId87" Type="http://schemas.openxmlformats.org/officeDocument/2006/relationships/hyperlink" Target="http://www.federalregister.gov/a/2012-2423/p-26" TargetMode="External"/><Relationship Id="rId5" Type="http://schemas.openxmlformats.org/officeDocument/2006/relationships/hyperlink" Target="http://www.federalregister.gov/a/2011-33569/p-20" TargetMode="External"/><Relationship Id="rId61" Type="http://schemas.openxmlformats.org/officeDocument/2006/relationships/hyperlink" Target="http://www.federalregister.gov/a/2012-1430/p-100" TargetMode="External"/><Relationship Id="rId82" Type="http://schemas.openxmlformats.org/officeDocument/2006/relationships/hyperlink" Target="https://federalregister.gov/a/2012-2257" TargetMode="External"/><Relationship Id="rId19" Type="http://schemas.openxmlformats.org/officeDocument/2006/relationships/hyperlink" Target="http://www.federalregister.gov/a/2011-33173/p-921" TargetMode="External"/><Relationship Id="rId4" Type="http://schemas.openxmlformats.org/officeDocument/2006/relationships/hyperlink" Target="http://www.federalregister.gov/a/2011-32933/p-302" TargetMode="External"/><Relationship Id="rId9" Type="http://schemas.openxmlformats.org/officeDocument/2006/relationships/hyperlink" Target="http://www.federalregister.gov/a/2011-33364/p-818" TargetMode="External"/><Relationship Id="rId14" Type="http://schemas.openxmlformats.org/officeDocument/2006/relationships/hyperlink" Target="http://frwebgate.access.gpo.gov/cgi-bin/getdoc.cgi?dbname=111_cong_public_laws&amp;docid=f:publ203.111" TargetMode="External"/><Relationship Id="rId22" Type="http://schemas.openxmlformats.org/officeDocument/2006/relationships/hyperlink" Target="http://www.federalregister.gov/a/2011-33164/p-217" TargetMode="External"/><Relationship Id="rId27" Type="http://schemas.openxmlformats.org/officeDocument/2006/relationships/hyperlink" Target="http://www.federalregister.gov/a/2012-132/p-184" TargetMode="External"/><Relationship Id="rId30" Type="http://schemas.openxmlformats.org/officeDocument/2006/relationships/hyperlink" Target="http://www.federalregister.gov/a/2012-218/p-257" TargetMode="External"/><Relationship Id="rId35" Type="http://schemas.openxmlformats.org/officeDocument/2006/relationships/hyperlink" Target="http://www.federalregister.gov/a/2012-132/p-184" TargetMode="External"/><Relationship Id="rId43" Type="http://schemas.openxmlformats.org/officeDocument/2006/relationships/hyperlink" Target="http://www.federalregister.gov/a/2012-856/p-20" TargetMode="External"/><Relationship Id="rId48" Type="http://schemas.openxmlformats.org/officeDocument/2006/relationships/hyperlink" Target="http://www.federalregister.gov/a/2012-1158/p-56" TargetMode="External"/><Relationship Id="rId56" Type="http://schemas.openxmlformats.org/officeDocument/2006/relationships/hyperlink" Target="http://www.federalregister.gov/a/2012-1274/p-66" TargetMode="External"/><Relationship Id="rId64" Type="http://schemas.openxmlformats.org/officeDocument/2006/relationships/hyperlink" Target="http://www.federalregister.gov/a/2012-1010/p-414" TargetMode="External"/><Relationship Id="rId69" Type="http://schemas.openxmlformats.org/officeDocument/2006/relationships/hyperlink" Target="http://www.federalregister.gov/a/2012-1498/p-21" TargetMode="External"/><Relationship Id="rId77" Type="http://schemas.openxmlformats.org/officeDocument/2006/relationships/hyperlink" Target="http://www.federalregister.gov/a/2012-2125/p-199" TargetMode="External"/><Relationship Id="rId8" Type="http://schemas.openxmlformats.org/officeDocument/2006/relationships/hyperlink" Target="http://www.federalregister.gov/a/2011-33622/p-80" TargetMode="External"/><Relationship Id="rId51" Type="http://schemas.openxmlformats.org/officeDocument/2006/relationships/hyperlink" Target="http://www.federalregister.gov/a/2012-1135/p-75" TargetMode="External"/><Relationship Id="rId72" Type="http://schemas.openxmlformats.org/officeDocument/2006/relationships/hyperlink" Target="http://www.federalregister.gov/a/2011-13014/p-27" TargetMode="External"/><Relationship Id="rId80" Type="http://schemas.openxmlformats.org/officeDocument/2006/relationships/hyperlink" Target="http://www.federalregister.gov/a/2012-2014/p-495" TargetMode="External"/><Relationship Id="rId85" Type="http://schemas.openxmlformats.org/officeDocument/2006/relationships/hyperlink" Target="https://federalregister.gov/a/2012-2253" TargetMode="External"/><Relationship Id="rId3" Type="http://schemas.openxmlformats.org/officeDocument/2006/relationships/hyperlink" Target="http://www.federalregister.gov/a/2011-31530/p-98" TargetMode="External"/><Relationship Id="rId12" Type="http://schemas.openxmlformats.org/officeDocument/2006/relationships/hyperlink" Target="http://www.federalregister.gov/a/2011-33811/p-84" TargetMode="External"/><Relationship Id="rId17" Type="http://schemas.openxmlformats.org/officeDocument/2006/relationships/hyperlink" Target="http://www.federalregister.gov/a/2011-33456/p-220" TargetMode="External"/><Relationship Id="rId25" Type="http://schemas.openxmlformats.org/officeDocument/2006/relationships/hyperlink" Target="http://www.federalregister.gov/a/2011-32934/p-454" TargetMode="External"/><Relationship Id="rId33" Type="http://schemas.openxmlformats.org/officeDocument/2006/relationships/hyperlink" Target="http://www.federalregister.gov/a/2012-354/p-73" TargetMode="External"/><Relationship Id="rId38" Type="http://schemas.openxmlformats.org/officeDocument/2006/relationships/hyperlink" Target="http://www.federalregister.gov/a/2011-8066/p-51" TargetMode="External"/><Relationship Id="rId46" Type="http://schemas.openxmlformats.org/officeDocument/2006/relationships/hyperlink" Target="http://www.federalregister.gov/a/2012-1129/p-23" TargetMode="External"/><Relationship Id="rId59" Type="http://schemas.openxmlformats.org/officeDocument/2006/relationships/hyperlink" Target="http://www.federalregister.gov/a/2012-1125/p-28" TargetMode="External"/><Relationship Id="rId67" Type="http://schemas.openxmlformats.org/officeDocument/2006/relationships/hyperlink" Target="https://www.federalregister.gov/executive-order/13563" TargetMode="External"/><Relationship Id="rId20" Type="http://schemas.openxmlformats.org/officeDocument/2006/relationships/hyperlink" Target="http://www.federalregister.gov/a/2011-33173/p-973" TargetMode="External"/><Relationship Id="rId41" Type="http://schemas.openxmlformats.org/officeDocument/2006/relationships/hyperlink" Target="http://www.federalregister.gov/a/2012-792/p-222" TargetMode="External"/><Relationship Id="rId54" Type="http://schemas.openxmlformats.org/officeDocument/2006/relationships/hyperlink" Target="http://www.federalregister.gov/a/2012-1310/p-27" TargetMode="External"/><Relationship Id="rId62" Type="http://schemas.openxmlformats.org/officeDocument/2006/relationships/hyperlink" Target="http://www.federalregister.gov/a/2012-1480/p-115" TargetMode="External"/><Relationship Id="rId70" Type="http://schemas.openxmlformats.org/officeDocument/2006/relationships/hyperlink" Target="https://federalregister.gov/a/2012-1324" TargetMode="External"/><Relationship Id="rId75" Type="http://schemas.openxmlformats.org/officeDocument/2006/relationships/hyperlink" Target="http://www.federalregister.gov/a/2012-2125/p-233" TargetMode="External"/><Relationship Id="rId83" Type="http://schemas.openxmlformats.org/officeDocument/2006/relationships/hyperlink" Target="https://federalregister.gov/a/2012-2256" TargetMode="External"/><Relationship Id="rId88" Type="http://schemas.openxmlformats.org/officeDocument/2006/relationships/hyperlink" Target="http://www.federalregister.gov/a/2012-2340/p-13" TargetMode="External"/><Relationship Id="rId1" Type="http://schemas.openxmlformats.org/officeDocument/2006/relationships/hyperlink" Target="http://www.federalregister.gov/a/2011-32911/p-307" TargetMode="External"/><Relationship Id="rId6" Type="http://schemas.openxmlformats.org/officeDocument/2006/relationships/hyperlink" Target="http://www.federalregister.gov/a/2011-33078/p-890" TargetMode="External"/><Relationship Id="rId15" Type="http://schemas.openxmlformats.org/officeDocument/2006/relationships/hyperlink" Target="http://www.federalregister.gov/a/2011-11220/p-480" TargetMode="External"/><Relationship Id="rId23" Type="http://schemas.openxmlformats.org/officeDocument/2006/relationships/hyperlink" Target="http://www.federalregister.gov/a/2012-134/p-16" TargetMode="External"/><Relationship Id="rId28" Type="http://schemas.openxmlformats.org/officeDocument/2006/relationships/hyperlink" Target="http://www.federalregister.gov/a/2012-132/p-379" TargetMode="External"/><Relationship Id="rId36" Type="http://schemas.openxmlformats.org/officeDocument/2006/relationships/hyperlink" Target="http://federalregister.gov/a/2012-327" TargetMode="External"/><Relationship Id="rId49" Type="http://schemas.openxmlformats.org/officeDocument/2006/relationships/hyperlink" Target="http://www.federalregister.gov/a/2012-1136/p-102" TargetMode="External"/><Relationship Id="rId57" Type="http://schemas.openxmlformats.org/officeDocument/2006/relationships/hyperlink" Target="http://www.federalregister.gov/a/2012-1198/p-613" TargetMode="External"/><Relationship Id="rId10" Type="http://schemas.openxmlformats.org/officeDocument/2006/relationships/hyperlink" Target="http://www.federalregister.gov/a/2011-33103/p-281" TargetMode="External"/><Relationship Id="rId31" Type="http://schemas.openxmlformats.org/officeDocument/2006/relationships/hyperlink" Target="http://www.federalregister.gov/a/2012-202/p-28" TargetMode="External"/><Relationship Id="rId44" Type="http://schemas.openxmlformats.org/officeDocument/2006/relationships/hyperlink" Target="http://www.federalregister.gov/a/2012-859/p-40" TargetMode="External"/><Relationship Id="rId52" Type="http://schemas.openxmlformats.org/officeDocument/2006/relationships/hyperlink" Target="http://www.federalregister.gov/a/2012-1197/p-21" TargetMode="External"/><Relationship Id="rId60" Type="http://schemas.openxmlformats.org/officeDocument/2006/relationships/hyperlink" Target="http://www.federalregister.gov/a/2012-1122/p-14" TargetMode="External"/><Relationship Id="rId65" Type="http://schemas.openxmlformats.org/officeDocument/2006/relationships/hyperlink" Target="http://www.federalregister.gov/a/2012-1607/p-17" TargetMode="External"/><Relationship Id="rId73" Type="http://schemas.openxmlformats.org/officeDocument/2006/relationships/hyperlink" Target="http://www.federalregister.gov/a/2012-1953/p-22" TargetMode="External"/><Relationship Id="rId78" Type="http://schemas.openxmlformats.org/officeDocument/2006/relationships/hyperlink" Target="http://www.federalregister.gov/a/2012-2206/p-76" TargetMode="External"/><Relationship Id="rId81" Type="http://schemas.openxmlformats.org/officeDocument/2006/relationships/hyperlink" Target="http://www.federalregister.gov/a/2012-2091/p-69" TargetMode="External"/><Relationship Id="rId86" Type="http://schemas.openxmlformats.org/officeDocument/2006/relationships/hyperlink" Target="http://www.federalregister.gov/a/2012-2262/p-195" TargetMode="External"/></Relationships>
</file>

<file path=xl/worksheets/sheet1.xml><?xml version="1.0" encoding="utf-8"?>
<worksheet xmlns="http://schemas.openxmlformats.org/spreadsheetml/2006/main" xmlns:r="http://schemas.openxmlformats.org/officeDocument/2006/relationships">
  <dimension ref="A1:L1082"/>
  <sheetViews>
    <sheetView tabSelected="1" workbookViewId="0"/>
  </sheetViews>
  <sheetFormatPr defaultRowHeight="15"/>
  <cols>
    <col min="1" max="1" width="70.5703125" customWidth="1"/>
    <col min="2" max="2" width="24" bestFit="1" customWidth="1"/>
    <col min="3" max="3" width="11" bestFit="1" customWidth="1"/>
    <col min="4" max="4" width="11" customWidth="1"/>
    <col min="5" max="5" width="10.5703125" customWidth="1"/>
    <col min="6" max="6" width="14.42578125" bestFit="1" customWidth="1"/>
    <col min="7" max="7" width="13.140625" bestFit="1" customWidth="1"/>
    <col min="9" max="9" width="11.28515625" bestFit="1" customWidth="1"/>
  </cols>
  <sheetData>
    <row r="1" spans="1:12">
      <c r="A1" s="1" t="s">
        <v>0</v>
      </c>
      <c r="B1" s="1" t="s">
        <v>2</v>
      </c>
      <c r="C1" s="1" t="s">
        <v>1</v>
      </c>
      <c r="D1" s="1" t="s">
        <v>16</v>
      </c>
      <c r="E1" s="1" t="s">
        <v>3</v>
      </c>
      <c r="F1" s="9" t="s">
        <v>25</v>
      </c>
      <c r="G1" s="10" t="s">
        <v>4</v>
      </c>
      <c r="H1" s="1" t="s">
        <v>5</v>
      </c>
      <c r="I1" s="1" t="s">
        <v>27</v>
      </c>
      <c r="J1" s="2" t="s">
        <v>46</v>
      </c>
      <c r="K1" s="3"/>
      <c r="L1" s="3"/>
    </row>
    <row r="2" spans="1:12">
      <c r="A2" s="19" t="s">
        <v>148</v>
      </c>
      <c r="B2" s="4" t="s">
        <v>149</v>
      </c>
      <c r="C2" s="4" t="s">
        <v>151</v>
      </c>
      <c r="D2" s="4" t="s">
        <v>152</v>
      </c>
      <c r="E2" s="5" t="s">
        <v>150</v>
      </c>
      <c r="F2" s="25"/>
      <c r="G2" s="4"/>
      <c r="H2" s="4"/>
      <c r="I2" s="4"/>
      <c r="J2" s="21" t="s">
        <v>153</v>
      </c>
      <c r="K2" s="3"/>
      <c r="L2" s="3"/>
    </row>
    <row r="3" spans="1:12">
      <c r="A3" s="19" t="s">
        <v>232</v>
      </c>
      <c r="B3" s="4" t="s">
        <v>231</v>
      </c>
      <c r="C3" s="4" t="s">
        <v>234</v>
      </c>
      <c r="D3" s="4" t="s">
        <v>235</v>
      </c>
      <c r="E3" s="5" t="s">
        <v>233</v>
      </c>
      <c r="F3" s="25"/>
      <c r="G3" s="24">
        <v>157536</v>
      </c>
      <c r="H3" s="19"/>
      <c r="I3" s="4"/>
      <c r="J3" s="21" t="s">
        <v>236</v>
      </c>
      <c r="K3" s="3"/>
      <c r="L3" s="3"/>
    </row>
    <row r="4" spans="1:12">
      <c r="A4" s="6" t="s">
        <v>90</v>
      </c>
      <c r="B4" s="19" t="s">
        <v>87</v>
      </c>
      <c r="C4" s="4" t="s">
        <v>91</v>
      </c>
      <c r="D4" s="4" t="s">
        <v>92</v>
      </c>
      <c r="E4" s="5" t="s">
        <v>93</v>
      </c>
      <c r="F4" s="22">
        <v>150.01</v>
      </c>
      <c r="G4" s="19">
        <f>260000+6000+16500+169000+103500+1425+6000+1140</f>
        <v>563565</v>
      </c>
      <c r="H4" s="4" t="s">
        <v>6</v>
      </c>
      <c r="I4" s="22">
        <v>150.01</v>
      </c>
      <c r="J4" s="21" t="s">
        <v>88</v>
      </c>
      <c r="K4" s="3" t="s">
        <v>89</v>
      </c>
      <c r="L4" s="20"/>
    </row>
    <row r="5" spans="1:12">
      <c r="A5" s="6" t="s">
        <v>154</v>
      </c>
      <c r="B5" s="4" t="s">
        <v>87</v>
      </c>
      <c r="C5" s="4" t="s">
        <v>156</v>
      </c>
      <c r="D5" s="4" t="s">
        <v>157</v>
      </c>
      <c r="E5" s="5" t="s">
        <v>155</v>
      </c>
      <c r="F5" s="4">
        <f>2484.6+1113.75</f>
        <v>3598.35</v>
      </c>
      <c r="G5" s="25">
        <f>(480*30000)+(165*30000)</f>
        <v>19350000</v>
      </c>
      <c r="H5" s="4" t="s">
        <v>6</v>
      </c>
      <c r="I5" s="4">
        <f>2484.6+1113.75</f>
        <v>3598.35</v>
      </c>
      <c r="J5" s="21" t="s">
        <v>158</v>
      </c>
      <c r="K5" s="3"/>
      <c r="L5" s="20"/>
    </row>
    <row r="6" spans="1:12">
      <c r="A6" s="6" t="s">
        <v>175</v>
      </c>
      <c r="B6" s="4" t="s">
        <v>87</v>
      </c>
      <c r="C6" s="4" t="s">
        <v>177</v>
      </c>
      <c r="D6" s="4" t="s">
        <v>178</v>
      </c>
      <c r="E6" s="5" t="s">
        <v>176</v>
      </c>
      <c r="F6" s="4">
        <v>45</v>
      </c>
      <c r="G6" s="25">
        <v>629</v>
      </c>
      <c r="H6" s="4" t="s">
        <v>6</v>
      </c>
      <c r="I6" s="4"/>
      <c r="J6" s="21" t="s">
        <v>179</v>
      </c>
      <c r="K6" s="3" t="s">
        <v>180</v>
      </c>
      <c r="L6" s="20"/>
    </row>
    <row r="7" spans="1:12">
      <c r="A7" s="4" t="s">
        <v>18</v>
      </c>
      <c r="B7" s="4" t="s">
        <v>7</v>
      </c>
      <c r="C7" s="4" t="s">
        <v>20</v>
      </c>
      <c r="D7" s="4" t="s">
        <v>21</v>
      </c>
      <c r="E7" s="5" t="s">
        <v>19</v>
      </c>
      <c r="F7" s="4"/>
      <c r="G7" s="4">
        <f>2568445-2443205</f>
        <v>125240</v>
      </c>
      <c r="H7" s="4" t="s">
        <v>6</v>
      </c>
      <c r="I7" s="4"/>
      <c r="J7" s="3" t="s">
        <v>17</v>
      </c>
    </row>
    <row r="8" spans="1:12">
      <c r="A8" s="6" t="s">
        <v>342</v>
      </c>
      <c r="B8" s="4" t="s">
        <v>341</v>
      </c>
      <c r="C8" s="4" t="s">
        <v>344</v>
      </c>
      <c r="D8" s="4" t="s">
        <v>345</v>
      </c>
      <c r="E8" s="5" t="s">
        <v>343</v>
      </c>
      <c r="F8" s="4">
        <f>23.4+81.4</f>
        <v>104.80000000000001</v>
      </c>
      <c r="G8" s="25">
        <v>391212</v>
      </c>
      <c r="H8" s="4"/>
      <c r="I8" s="4"/>
      <c r="J8" s="3" t="s">
        <v>346</v>
      </c>
    </row>
    <row r="9" spans="1:12">
      <c r="A9" s="6" t="s">
        <v>218</v>
      </c>
      <c r="B9" s="4" t="s">
        <v>241</v>
      </c>
      <c r="C9" s="4" t="s">
        <v>242</v>
      </c>
      <c r="D9" s="4" t="s">
        <v>243</v>
      </c>
      <c r="E9" s="5" t="s">
        <v>244</v>
      </c>
      <c r="F9" s="4"/>
      <c r="G9" s="25">
        <v>63440</v>
      </c>
      <c r="H9" s="4"/>
      <c r="I9" s="4"/>
      <c r="J9" s="3" t="s">
        <v>245</v>
      </c>
    </row>
    <row r="10" spans="1:12">
      <c r="A10" s="19" t="s">
        <v>297</v>
      </c>
      <c r="B10" s="4" t="s">
        <v>296</v>
      </c>
      <c r="C10" s="4" t="s">
        <v>299</v>
      </c>
      <c r="D10" s="4" t="s">
        <v>300</v>
      </c>
      <c r="E10" s="5" t="s">
        <v>298</v>
      </c>
      <c r="F10" s="4"/>
      <c r="G10" s="25">
        <v>570</v>
      </c>
      <c r="H10" s="4"/>
      <c r="I10" s="4"/>
      <c r="J10" s="3" t="s">
        <v>301</v>
      </c>
    </row>
    <row r="11" spans="1:12">
      <c r="A11" s="6" t="s">
        <v>373</v>
      </c>
      <c r="B11" s="4" t="s">
        <v>372</v>
      </c>
      <c r="C11" s="4" t="s">
        <v>375</v>
      </c>
      <c r="D11" s="4" t="s">
        <v>376</v>
      </c>
      <c r="E11" s="5" t="s">
        <v>374</v>
      </c>
      <c r="F11" s="4">
        <f>251.53+76.33+76.33</f>
        <v>404.19</v>
      </c>
      <c r="G11" s="25">
        <f>3072000+930000+930000</f>
        <v>4932000</v>
      </c>
      <c r="H11" s="4" t="s">
        <v>6</v>
      </c>
      <c r="I11" s="4"/>
      <c r="J11" s="3" t="s">
        <v>377</v>
      </c>
    </row>
    <row r="12" spans="1:12">
      <c r="A12" s="4" t="s">
        <v>303</v>
      </c>
      <c r="B12" s="4" t="s">
        <v>302</v>
      </c>
      <c r="C12" s="4" t="s">
        <v>305</v>
      </c>
      <c r="D12" s="4" t="s">
        <v>306</v>
      </c>
      <c r="E12" s="5" t="s">
        <v>304</v>
      </c>
      <c r="F12" s="4"/>
      <c r="G12" s="25"/>
      <c r="H12" s="4" t="s">
        <v>6</v>
      </c>
      <c r="I12" s="4"/>
      <c r="J12" s="3" t="s">
        <v>307</v>
      </c>
    </row>
    <row r="13" spans="1:12">
      <c r="A13" s="4" t="s">
        <v>319</v>
      </c>
      <c r="B13" s="4" t="s">
        <v>317</v>
      </c>
      <c r="C13" s="4" t="s">
        <v>321</v>
      </c>
      <c r="D13" s="4" t="s">
        <v>322</v>
      </c>
      <c r="E13" s="5" t="s">
        <v>320</v>
      </c>
      <c r="F13" s="4">
        <v>5.87</v>
      </c>
      <c r="G13" s="25">
        <v>233399</v>
      </c>
      <c r="H13" s="4" t="s">
        <v>6</v>
      </c>
      <c r="I13" s="4">
        <v>0</v>
      </c>
      <c r="J13" s="3" t="s">
        <v>318</v>
      </c>
      <c r="K13" s="3" t="s">
        <v>323</v>
      </c>
      <c r="L13" s="3" t="s">
        <v>324</v>
      </c>
    </row>
    <row r="14" spans="1:12">
      <c r="A14" s="4" t="s">
        <v>136</v>
      </c>
      <c r="B14" s="4" t="s">
        <v>134</v>
      </c>
      <c r="C14" s="4" t="s">
        <v>138</v>
      </c>
      <c r="D14" s="4" t="s">
        <v>139</v>
      </c>
      <c r="E14" s="5" t="s">
        <v>137</v>
      </c>
      <c r="F14" s="4">
        <v>2.27</v>
      </c>
      <c r="G14" s="4"/>
      <c r="H14" s="4" t="s">
        <v>6</v>
      </c>
      <c r="I14" s="4">
        <f>2.27-0.476</f>
        <v>1.794</v>
      </c>
      <c r="J14" s="3" t="s">
        <v>135</v>
      </c>
    </row>
    <row r="15" spans="1:12">
      <c r="A15" s="4" t="s">
        <v>160</v>
      </c>
      <c r="B15" s="4" t="s">
        <v>134</v>
      </c>
      <c r="C15" s="4" t="s">
        <v>163</v>
      </c>
      <c r="D15" s="4" t="s">
        <v>162</v>
      </c>
      <c r="E15" s="5" t="s">
        <v>161</v>
      </c>
      <c r="F15" s="4"/>
      <c r="G15" s="4"/>
      <c r="H15" s="4"/>
      <c r="I15" s="4"/>
      <c r="J15" s="3" t="s">
        <v>164</v>
      </c>
    </row>
    <row r="16" spans="1:12">
      <c r="A16" s="4" t="s">
        <v>79</v>
      </c>
      <c r="B16" s="4" t="s">
        <v>8</v>
      </c>
      <c r="C16" s="4" t="s">
        <v>78</v>
      </c>
      <c r="D16" s="4" t="s">
        <v>80</v>
      </c>
      <c r="E16" s="11" t="s">
        <v>81</v>
      </c>
      <c r="F16" s="7"/>
      <c r="G16" s="4"/>
      <c r="H16" s="4"/>
      <c r="I16" s="4"/>
      <c r="J16" s="13" t="s">
        <v>82</v>
      </c>
      <c r="K16" s="3" t="s">
        <v>83</v>
      </c>
    </row>
    <row r="17" spans="1:12">
      <c r="A17" s="4" t="s">
        <v>32</v>
      </c>
      <c r="B17" s="4" t="s">
        <v>8</v>
      </c>
      <c r="C17" s="4" t="s">
        <v>33</v>
      </c>
      <c r="D17" s="4" t="s">
        <v>35</v>
      </c>
      <c r="E17" s="11" t="s">
        <v>34</v>
      </c>
      <c r="F17" s="4">
        <v>62.99</v>
      </c>
      <c r="G17" s="4">
        <v>1600</v>
      </c>
      <c r="H17" s="4" t="s">
        <v>6</v>
      </c>
      <c r="I17" s="4">
        <f>(11.5+2.7+38+6.4+3+0.3+0.3+0.79)-(7.6+1.7+40+6.6+3+1.6)</f>
        <v>2.4899999999999949</v>
      </c>
      <c r="J17" s="13" t="s">
        <v>85</v>
      </c>
      <c r="K17" s="3" t="s">
        <v>86</v>
      </c>
    </row>
    <row r="18" spans="1:12">
      <c r="A18" s="4" t="s">
        <v>28</v>
      </c>
      <c r="B18" s="4" t="s">
        <v>8</v>
      </c>
      <c r="C18" s="4" t="s">
        <v>29</v>
      </c>
      <c r="D18" s="4" t="s">
        <v>62</v>
      </c>
      <c r="E18" s="5" t="s">
        <v>31</v>
      </c>
      <c r="F18" s="7">
        <v>1.4E-2</v>
      </c>
      <c r="G18" s="4"/>
      <c r="H18" s="4"/>
      <c r="I18" s="4"/>
      <c r="J18" s="3" t="s">
        <v>30</v>
      </c>
    </row>
    <row r="19" spans="1:12">
      <c r="A19" s="4" t="s">
        <v>95</v>
      </c>
      <c r="B19" s="4" t="s">
        <v>8</v>
      </c>
      <c r="C19" s="4" t="s">
        <v>96</v>
      </c>
      <c r="D19" s="4" t="s">
        <v>97</v>
      </c>
      <c r="E19" s="5" t="s">
        <v>98</v>
      </c>
      <c r="F19" s="7"/>
      <c r="G19" s="4"/>
      <c r="H19" s="4" t="s">
        <v>6</v>
      </c>
      <c r="I19" s="4"/>
      <c r="J19" s="3" t="s">
        <v>94</v>
      </c>
    </row>
    <row r="20" spans="1:12">
      <c r="A20" s="4" t="s">
        <v>114</v>
      </c>
      <c r="B20" s="4" t="s">
        <v>8</v>
      </c>
      <c r="C20" s="4" t="s">
        <v>115</v>
      </c>
      <c r="D20" s="4" t="s">
        <v>116</v>
      </c>
      <c r="E20" s="5" t="s">
        <v>117</v>
      </c>
      <c r="F20" s="7">
        <f>0.019+0.011+0.015</f>
        <v>4.4999999999999998E-2</v>
      </c>
      <c r="G20" s="4">
        <f>327+187+253</f>
        <v>767</v>
      </c>
      <c r="H20" s="4"/>
      <c r="I20" s="4"/>
      <c r="J20" s="3" t="s">
        <v>113</v>
      </c>
    </row>
    <row r="21" spans="1:12">
      <c r="A21" s="6" t="s">
        <v>119</v>
      </c>
      <c r="B21" s="4" t="s">
        <v>8</v>
      </c>
      <c r="C21" s="4" t="s">
        <v>121</v>
      </c>
      <c r="D21" s="4" t="s">
        <v>122</v>
      </c>
      <c r="E21" s="5" t="s">
        <v>120</v>
      </c>
      <c r="F21" s="7"/>
      <c r="G21" s="4"/>
      <c r="H21" s="4"/>
      <c r="I21" s="4"/>
      <c r="J21" s="3" t="s">
        <v>118</v>
      </c>
    </row>
    <row r="22" spans="1:12">
      <c r="A22" s="4" t="s">
        <v>37</v>
      </c>
      <c r="B22" s="4" t="s">
        <v>9</v>
      </c>
      <c r="C22" s="4" t="s">
        <v>36</v>
      </c>
      <c r="D22" s="4" t="s">
        <v>22</v>
      </c>
      <c r="E22" s="11" t="s">
        <v>38</v>
      </c>
      <c r="F22" s="7">
        <v>0.47</v>
      </c>
      <c r="G22" s="4"/>
      <c r="H22" s="4" t="s">
        <v>6</v>
      </c>
      <c r="I22" s="4"/>
      <c r="J22" s="12" t="s">
        <v>39</v>
      </c>
    </row>
    <row r="23" spans="1:12">
      <c r="A23" s="4" t="s">
        <v>40</v>
      </c>
      <c r="B23" s="4" t="s">
        <v>9</v>
      </c>
      <c r="C23" s="4" t="s">
        <v>41</v>
      </c>
      <c r="D23" s="4" t="s">
        <v>44</v>
      </c>
      <c r="E23" s="11" t="s">
        <v>42</v>
      </c>
      <c r="F23" s="8">
        <v>390</v>
      </c>
      <c r="G23" s="4">
        <v>3178</v>
      </c>
      <c r="H23" s="4" t="s">
        <v>6</v>
      </c>
      <c r="I23" s="4">
        <f>390-1254.1</f>
        <v>-864.09999999999991</v>
      </c>
      <c r="J23" s="12" t="s">
        <v>43</v>
      </c>
      <c r="K23" s="3" t="s">
        <v>45</v>
      </c>
      <c r="L23" s="18" t="s">
        <v>84</v>
      </c>
    </row>
    <row r="24" spans="1:12">
      <c r="A24" s="4" t="s">
        <v>10</v>
      </c>
      <c r="B24" s="4" t="s">
        <v>9</v>
      </c>
      <c r="C24" s="4" t="s">
        <v>24</v>
      </c>
      <c r="D24" s="4" t="s">
        <v>22</v>
      </c>
      <c r="E24" s="5" t="s">
        <v>26</v>
      </c>
      <c r="F24" s="7">
        <f>0.557+0.418+5.57+3.31</f>
        <v>9.8550000000000004</v>
      </c>
      <c r="G24" s="4"/>
      <c r="H24" s="4" t="s">
        <v>6</v>
      </c>
      <c r="I24" s="4"/>
      <c r="J24" s="3" t="s">
        <v>23</v>
      </c>
    </row>
    <row r="25" spans="1:12">
      <c r="A25" s="4" t="s">
        <v>106</v>
      </c>
      <c r="B25" s="4" t="s">
        <v>9</v>
      </c>
      <c r="C25" s="4" t="s">
        <v>108</v>
      </c>
      <c r="D25" s="4" t="s">
        <v>22</v>
      </c>
      <c r="E25" s="5" t="s">
        <v>107</v>
      </c>
      <c r="F25" s="23">
        <v>4.2</v>
      </c>
      <c r="G25" s="4"/>
      <c r="H25" s="4" t="s">
        <v>6</v>
      </c>
      <c r="I25" s="4"/>
      <c r="J25" s="3" t="s">
        <v>105</v>
      </c>
    </row>
    <row r="26" spans="1:12">
      <c r="A26" s="4" t="s">
        <v>110</v>
      </c>
      <c r="B26" s="4" t="s">
        <v>9</v>
      </c>
      <c r="C26" s="4" t="s">
        <v>112</v>
      </c>
      <c r="D26" s="4" t="s">
        <v>22</v>
      </c>
      <c r="E26" s="5" t="s">
        <v>111</v>
      </c>
      <c r="F26" s="7">
        <v>1.43</v>
      </c>
      <c r="G26" s="4"/>
      <c r="H26" s="4"/>
      <c r="I26" s="4"/>
      <c r="J26" s="3" t="s">
        <v>109</v>
      </c>
    </row>
    <row r="27" spans="1:12">
      <c r="A27" s="4" t="s">
        <v>142</v>
      </c>
      <c r="B27" s="4" t="s">
        <v>9</v>
      </c>
      <c r="C27" s="4" t="s">
        <v>143</v>
      </c>
      <c r="D27" s="4" t="s">
        <v>22</v>
      </c>
      <c r="E27" s="5" t="s">
        <v>141</v>
      </c>
      <c r="F27" s="7">
        <v>0.89900000000000002</v>
      </c>
      <c r="G27" s="4"/>
      <c r="H27" s="4" t="s">
        <v>6</v>
      </c>
      <c r="I27" s="4"/>
      <c r="J27" s="3" t="s">
        <v>140</v>
      </c>
    </row>
    <row r="28" spans="1:12">
      <c r="A28" s="4" t="s">
        <v>145</v>
      </c>
      <c r="B28" s="4" t="s">
        <v>9</v>
      </c>
      <c r="C28" s="4" t="s">
        <v>147</v>
      </c>
      <c r="D28" s="4" t="s">
        <v>22</v>
      </c>
      <c r="E28" s="5" t="s">
        <v>146</v>
      </c>
      <c r="F28" s="7">
        <v>0.73299999999999998</v>
      </c>
      <c r="G28" s="4"/>
      <c r="H28" s="4"/>
      <c r="I28" s="4"/>
      <c r="J28" s="3" t="s">
        <v>144</v>
      </c>
    </row>
    <row r="29" spans="1:12">
      <c r="A29" s="4" t="s">
        <v>10</v>
      </c>
      <c r="B29" s="4" t="s">
        <v>9</v>
      </c>
      <c r="C29" s="4" t="s">
        <v>168</v>
      </c>
      <c r="D29" s="4" t="s">
        <v>22</v>
      </c>
      <c r="E29" s="5" t="s">
        <v>167</v>
      </c>
      <c r="F29" s="7">
        <f>31.96+38.51+4.92+0.035</f>
        <v>75.424999999999997</v>
      </c>
      <c r="G29" s="4"/>
      <c r="H29" s="4" t="s">
        <v>6</v>
      </c>
      <c r="I29" s="4">
        <v>0</v>
      </c>
      <c r="J29" s="3" t="s">
        <v>165</v>
      </c>
      <c r="K29" s="3" t="s">
        <v>166</v>
      </c>
    </row>
    <row r="30" spans="1:12">
      <c r="A30" s="4" t="s">
        <v>182</v>
      </c>
      <c r="B30" s="4" t="s">
        <v>9</v>
      </c>
      <c r="C30" s="4" t="s">
        <v>184</v>
      </c>
      <c r="D30" s="4" t="s">
        <v>22</v>
      </c>
      <c r="E30" s="5" t="s">
        <v>183</v>
      </c>
      <c r="F30" s="23">
        <v>3.4</v>
      </c>
      <c r="G30" s="4"/>
      <c r="H30" s="4"/>
      <c r="I30" s="4"/>
      <c r="J30" s="3" t="s">
        <v>181</v>
      </c>
      <c r="K30" s="3"/>
    </row>
    <row r="31" spans="1:12">
      <c r="A31" s="4" t="s">
        <v>10</v>
      </c>
      <c r="B31" s="4" t="s">
        <v>9</v>
      </c>
      <c r="C31" s="4" t="s">
        <v>187</v>
      </c>
      <c r="D31" s="4" t="s">
        <v>22</v>
      </c>
      <c r="E31" s="5" t="s">
        <v>186</v>
      </c>
      <c r="F31" s="7">
        <v>0.218</v>
      </c>
      <c r="G31" s="4"/>
      <c r="H31" s="4"/>
      <c r="I31" s="4"/>
      <c r="J31" s="3" t="s">
        <v>185</v>
      </c>
      <c r="K31" s="3"/>
    </row>
    <row r="32" spans="1:12">
      <c r="A32" s="4" t="s">
        <v>10</v>
      </c>
      <c r="B32" s="4" t="s">
        <v>9</v>
      </c>
      <c r="C32" s="4" t="s">
        <v>190</v>
      </c>
      <c r="D32" s="4" t="s">
        <v>22</v>
      </c>
      <c r="E32" s="5" t="s">
        <v>189</v>
      </c>
      <c r="F32" s="7">
        <f>0.87+3.61+0.277+0.009+0.44+0.027</f>
        <v>5.2330000000000005</v>
      </c>
      <c r="G32" s="4"/>
      <c r="H32" s="4"/>
      <c r="I32" s="4"/>
      <c r="J32" s="3" t="s">
        <v>188</v>
      </c>
      <c r="K32" s="3"/>
    </row>
    <row r="33" spans="1:11">
      <c r="A33" s="4" t="s">
        <v>145</v>
      </c>
      <c r="B33" s="4" t="s">
        <v>9</v>
      </c>
      <c r="C33" s="4" t="s">
        <v>193</v>
      </c>
      <c r="D33" s="4" t="s">
        <v>22</v>
      </c>
      <c r="E33" s="5" t="s">
        <v>192</v>
      </c>
      <c r="F33" s="7">
        <v>3.07</v>
      </c>
      <c r="G33" s="4"/>
      <c r="H33" s="4"/>
      <c r="I33" s="4"/>
      <c r="J33" s="3" t="s">
        <v>191</v>
      </c>
      <c r="K33" s="3"/>
    </row>
    <row r="34" spans="1:11">
      <c r="A34" s="4" t="s">
        <v>195</v>
      </c>
      <c r="B34" s="4" t="s">
        <v>9</v>
      </c>
      <c r="C34" s="4" t="s">
        <v>197</v>
      </c>
      <c r="D34" s="4" t="s">
        <v>22</v>
      </c>
      <c r="E34" s="5" t="s">
        <v>196</v>
      </c>
      <c r="F34" s="7">
        <v>3.05</v>
      </c>
      <c r="G34" s="4"/>
      <c r="H34" s="4"/>
      <c r="I34" s="4"/>
      <c r="J34" s="3" t="s">
        <v>194</v>
      </c>
      <c r="K34" s="3"/>
    </row>
    <row r="35" spans="1:11">
      <c r="A35" s="4" t="s">
        <v>199</v>
      </c>
      <c r="B35" s="4" t="s">
        <v>9</v>
      </c>
      <c r="C35" s="4" t="s">
        <v>201</v>
      </c>
      <c r="D35" s="4" t="s">
        <v>22</v>
      </c>
      <c r="E35" s="5" t="s">
        <v>200</v>
      </c>
      <c r="F35" s="7">
        <v>0.47</v>
      </c>
      <c r="G35" s="4"/>
      <c r="H35" s="4"/>
      <c r="I35" s="4"/>
      <c r="J35" s="3" t="s">
        <v>198</v>
      </c>
      <c r="K35" s="3"/>
    </row>
    <row r="36" spans="1:11">
      <c r="A36" s="4" t="s">
        <v>215</v>
      </c>
      <c r="B36" s="4" t="s">
        <v>9</v>
      </c>
      <c r="C36" s="4" t="s">
        <v>217</v>
      </c>
      <c r="D36" s="4" t="s">
        <v>22</v>
      </c>
      <c r="E36" s="5" t="s">
        <v>216</v>
      </c>
      <c r="F36" s="7">
        <v>0.52</v>
      </c>
      <c r="G36" s="4"/>
      <c r="H36" s="4" t="s">
        <v>6</v>
      </c>
      <c r="I36" s="4">
        <v>0</v>
      </c>
      <c r="J36" s="3" t="s">
        <v>214</v>
      </c>
      <c r="K36" s="3"/>
    </row>
    <row r="37" spans="1:11">
      <c r="A37" s="4" t="s">
        <v>224</v>
      </c>
      <c r="B37" s="4" t="s">
        <v>9</v>
      </c>
      <c r="C37" s="4" t="s">
        <v>226</v>
      </c>
      <c r="D37" s="4" t="s">
        <v>22</v>
      </c>
      <c r="E37" s="5" t="s">
        <v>225</v>
      </c>
      <c r="F37" s="7">
        <v>0.71299999999999997</v>
      </c>
      <c r="G37" s="4"/>
      <c r="H37" s="4"/>
      <c r="I37" s="4"/>
      <c r="J37" s="3" t="s">
        <v>223</v>
      </c>
      <c r="K37" s="3"/>
    </row>
    <row r="38" spans="1:11">
      <c r="A38" s="4" t="s">
        <v>228</v>
      </c>
      <c r="B38" s="4" t="s">
        <v>9</v>
      </c>
      <c r="C38" s="4" t="s">
        <v>230</v>
      </c>
      <c r="D38" s="4" t="s">
        <v>22</v>
      </c>
      <c r="E38" s="5" t="s">
        <v>229</v>
      </c>
      <c r="F38" s="7">
        <v>0.89700000000000002</v>
      </c>
      <c r="G38" s="4"/>
      <c r="H38" s="4"/>
      <c r="I38" s="4"/>
      <c r="J38" s="3" t="s">
        <v>227</v>
      </c>
      <c r="K38" s="3"/>
    </row>
    <row r="39" spans="1:11">
      <c r="A39" s="4" t="s">
        <v>238</v>
      </c>
      <c r="B39" s="4" t="s">
        <v>9</v>
      </c>
      <c r="C39" s="4" t="s">
        <v>240</v>
      </c>
      <c r="D39" s="4" t="s">
        <v>22</v>
      </c>
      <c r="E39" s="5" t="s">
        <v>239</v>
      </c>
      <c r="F39" s="7">
        <v>0.627</v>
      </c>
      <c r="G39" s="4"/>
      <c r="H39" s="4" t="s">
        <v>6</v>
      </c>
      <c r="I39" s="4"/>
      <c r="J39" s="3" t="s">
        <v>237</v>
      </c>
      <c r="K39" s="3"/>
    </row>
    <row r="40" spans="1:11">
      <c r="A40" s="4" t="s">
        <v>10</v>
      </c>
      <c r="B40" s="4" t="s">
        <v>9</v>
      </c>
      <c r="C40" s="4" t="s">
        <v>255</v>
      </c>
      <c r="D40" s="4" t="s">
        <v>22</v>
      </c>
      <c r="E40" s="5" t="s">
        <v>254</v>
      </c>
      <c r="F40" s="7">
        <f>0.883+1.88+0.076+0.272</f>
        <v>3.1109999999999998</v>
      </c>
      <c r="G40" s="4"/>
      <c r="H40" s="4" t="s">
        <v>6</v>
      </c>
      <c r="I40" s="4">
        <v>0</v>
      </c>
      <c r="J40" s="3" t="s">
        <v>253</v>
      </c>
      <c r="K40" s="3"/>
    </row>
    <row r="41" spans="1:11">
      <c r="A41" s="4" t="s">
        <v>257</v>
      </c>
      <c r="B41" s="4" t="s">
        <v>9</v>
      </c>
      <c r="C41" s="4" t="s">
        <v>259</v>
      </c>
      <c r="D41" s="4" t="s">
        <v>22</v>
      </c>
      <c r="E41" s="5" t="s">
        <v>258</v>
      </c>
      <c r="F41" s="7">
        <v>23.55</v>
      </c>
      <c r="G41" s="4"/>
      <c r="H41" s="4" t="s">
        <v>6</v>
      </c>
      <c r="I41" s="7">
        <v>23.55</v>
      </c>
      <c r="J41" s="3" t="s">
        <v>256</v>
      </c>
      <c r="K41" s="3"/>
    </row>
    <row r="42" spans="1:11">
      <c r="A42" s="14" t="s">
        <v>281</v>
      </c>
      <c r="B42" s="4" t="s">
        <v>9</v>
      </c>
      <c r="C42" s="4" t="s">
        <v>282</v>
      </c>
      <c r="D42" s="14" t="s">
        <v>22</v>
      </c>
      <c r="E42" s="27" t="s">
        <v>283</v>
      </c>
      <c r="F42" s="14">
        <v>0.36</v>
      </c>
      <c r="G42" s="4"/>
      <c r="H42" s="4" t="s">
        <v>6</v>
      </c>
      <c r="I42" s="8">
        <v>0</v>
      </c>
      <c r="J42" s="29" t="s">
        <v>284</v>
      </c>
      <c r="K42" s="3"/>
    </row>
    <row r="43" spans="1:11">
      <c r="A43" s="14" t="s">
        <v>309</v>
      </c>
      <c r="B43" s="4" t="s">
        <v>9</v>
      </c>
      <c r="C43" s="4" t="s">
        <v>311</v>
      </c>
      <c r="D43" s="14" t="s">
        <v>22</v>
      </c>
      <c r="E43" s="27" t="s">
        <v>310</v>
      </c>
      <c r="F43" s="14">
        <v>1.49</v>
      </c>
      <c r="G43" s="4"/>
      <c r="H43" s="4" t="s">
        <v>6</v>
      </c>
      <c r="I43" s="8">
        <v>0</v>
      </c>
      <c r="J43" s="32" t="s">
        <v>308</v>
      </c>
      <c r="K43" s="3" t="s">
        <v>312</v>
      </c>
    </row>
    <row r="44" spans="1:11">
      <c r="A44" s="14" t="s">
        <v>215</v>
      </c>
      <c r="B44" s="4" t="s">
        <v>9</v>
      </c>
      <c r="C44" s="4" t="s">
        <v>315</v>
      </c>
      <c r="D44" s="14" t="s">
        <v>22</v>
      </c>
      <c r="E44" s="27" t="s">
        <v>314</v>
      </c>
      <c r="F44" s="14">
        <v>29.02</v>
      </c>
      <c r="G44" s="4"/>
      <c r="H44" s="4" t="s">
        <v>6</v>
      </c>
      <c r="I44" s="8">
        <v>0</v>
      </c>
      <c r="J44" s="32" t="s">
        <v>313</v>
      </c>
      <c r="K44" s="3" t="s">
        <v>316</v>
      </c>
    </row>
    <row r="45" spans="1:11">
      <c r="A45" s="14" t="s">
        <v>10</v>
      </c>
      <c r="B45" s="4" t="s">
        <v>9</v>
      </c>
      <c r="C45" s="4" t="s">
        <v>366</v>
      </c>
      <c r="D45" s="14" t="s">
        <v>22</v>
      </c>
      <c r="E45" s="27" t="s">
        <v>365</v>
      </c>
      <c r="F45" s="14">
        <f>0.108+0.472+24.64+0.034</f>
        <v>25.253999999999998</v>
      </c>
      <c r="G45" s="4"/>
      <c r="H45" s="4"/>
      <c r="I45" s="8"/>
      <c r="J45" s="32" t="s">
        <v>364</v>
      </c>
      <c r="K45" s="3"/>
    </row>
    <row r="46" spans="1:11">
      <c r="A46" s="14" t="s">
        <v>379</v>
      </c>
      <c r="B46" s="4" t="s">
        <v>9</v>
      </c>
      <c r="C46" s="4" t="s">
        <v>381</v>
      </c>
      <c r="D46" s="14" t="s">
        <v>22</v>
      </c>
      <c r="E46" s="27" t="s">
        <v>380</v>
      </c>
      <c r="F46" s="14">
        <v>0.63600000000000001</v>
      </c>
      <c r="G46" s="4"/>
      <c r="H46" s="4"/>
      <c r="I46" s="8"/>
      <c r="J46" s="32" t="s">
        <v>378</v>
      </c>
      <c r="K46" s="3"/>
    </row>
    <row r="47" spans="1:11">
      <c r="A47" s="4" t="s">
        <v>48</v>
      </c>
      <c r="B47" s="4" t="s">
        <v>11</v>
      </c>
      <c r="C47" s="14" t="s">
        <v>47</v>
      </c>
      <c r="D47" s="4" t="s">
        <v>51</v>
      </c>
      <c r="E47" s="11" t="s">
        <v>49</v>
      </c>
      <c r="F47" s="7">
        <v>0.224</v>
      </c>
      <c r="G47" s="4"/>
      <c r="H47" s="4"/>
      <c r="I47" s="4"/>
      <c r="J47" s="3" t="s">
        <v>50</v>
      </c>
    </row>
    <row r="48" spans="1:11">
      <c r="A48" s="4" t="s">
        <v>261</v>
      </c>
      <c r="B48" s="4" t="s">
        <v>11</v>
      </c>
      <c r="C48" s="14" t="s">
        <v>263</v>
      </c>
      <c r="D48" s="4" t="s">
        <v>264</v>
      </c>
      <c r="E48" s="11" t="s">
        <v>262</v>
      </c>
      <c r="F48" s="7">
        <v>4.2000000000000003E-2</v>
      </c>
      <c r="G48" s="4">
        <f>2.2+100+16+3+1</f>
        <v>122.2</v>
      </c>
      <c r="H48" s="4"/>
      <c r="I48" s="4"/>
      <c r="J48" s="3" t="s">
        <v>260</v>
      </c>
    </row>
    <row r="49" spans="1:12">
      <c r="A49" s="4" t="s">
        <v>336</v>
      </c>
      <c r="B49" s="4" t="s">
        <v>11</v>
      </c>
      <c r="C49" s="14" t="s">
        <v>338</v>
      </c>
      <c r="D49" s="4" t="s">
        <v>339</v>
      </c>
      <c r="E49" s="11" t="s">
        <v>337</v>
      </c>
      <c r="F49" s="7">
        <v>0.374</v>
      </c>
      <c r="G49" s="25">
        <v>10428</v>
      </c>
      <c r="H49" s="4" t="s">
        <v>6</v>
      </c>
      <c r="I49" s="4">
        <v>0</v>
      </c>
      <c r="J49" s="3" t="s">
        <v>340</v>
      </c>
    </row>
    <row r="50" spans="1:12">
      <c r="A50" s="6" t="s">
        <v>209</v>
      </c>
      <c r="B50" s="4" t="s">
        <v>208</v>
      </c>
      <c r="C50" s="14" t="s">
        <v>211</v>
      </c>
      <c r="D50" s="4" t="s">
        <v>212</v>
      </c>
      <c r="E50" s="11" t="s">
        <v>210</v>
      </c>
      <c r="F50" s="7"/>
      <c r="G50" s="4">
        <f>266400+16724+8362</f>
        <v>291486</v>
      </c>
      <c r="H50" s="4" t="s">
        <v>6</v>
      </c>
      <c r="I50" s="4">
        <v>0</v>
      </c>
      <c r="J50" s="3" t="s">
        <v>213</v>
      </c>
    </row>
    <row r="51" spans="1:12">
      <c r="A51" s="6" t="s">
        <v>218</v>
      </c>
      <c r="B51" s="4" t="s">
        <v>208</v>
      </c>
      <c r="C51" s="14" t="s">
        <v>220</v>
      </c>
      <c r="D51" s="4" t="s">
        <v>221</v>
      </c>
      <c r="E51" s="11" t="s">
        <v>219</v>
      </c>
      <c r="F51" s="7"/>
      <c r="G51" s="4">
        <f>46000+23920</f>
        <v>69920</v>
      </c>
      <c r="H51" s="4"/>
      <c r="I51" s="4"/>
      <c r="J51" s="3" t="s">
        <v>222</v>
      </c>
    </row>
    <row r="52" spans="1:12">
      <c r="A52" s="6" t="s">
        <v>52</v>
      </c>
      <c r="B52" s="14" t="s">
        <v>12</v>
      </c>
      <c r="C52" s="14" t="s">
        <v>53</v>
      </c>
      <c r="D52" s="4" t="s">
        <v>56</v>
      </c>
      <c r="E52" s="11" t="s">
        <v>54</v>
      </c>
      <c r="F52" s="4"/>
      <c r="G52" s="15">
        <v>97736</v>
      </c>
      <c r="H52" s="4"/>
      <c r="I52" s="4"/>
      <c r="J52" s="3" t="s">
        <v>55</v>
      </c>
    </row>
    <row r="53" spans="1:12">
      <c r="A53" s="19" t="s">
        <v>247</v>
      </c>
      <c r="B53" s="14" t="s">
        <v>246</v>
      </c>
      <c r="C53" s="14" t="s">
        <v>249</v>
      </c>
      <c r="D53" s="4" t="s">
        <v>250</v>
      </c>
      <c r="E53" s="11" t="s">
        <v>248</v>
      </c>
      <c r="F53" s="4">
        <f>(2.63-2.78)+0.306</f>
        <v>0.15600000000000008</v>
      </c>
      <c r="G53" s="15">
        <f>35070-37070</f>
        <v>-2000</v>
      </c>
      <c r="H53" s="4"/>
      <c r="I53" s="4"/>
      <c r="J53" s="3" t="s">
        <v>251</v>
      </c>
      <c r="K53" s="3" t="s">
        <v>252</v>
      </c>
    </row>
    <row r="54" spans="1:12">
      <c r="A54" s="14" t="s">
        <v>286</v>
      </c>
      <c r="B54" s="14" t="s">
        <v>285</v>
      </c>
      <c r="C54" s="14" t="s">
        <v>287</v>
      </c>
      <c r="D54" s="4" t="s">
        <v>290</v>
      </c>
      <c r="E54" s="27" t="s">
        <v>288</v>
      </c>
      <c r="F54" s="14">
        <v>-0.39</v>
      </c>
      <c r="G54" s="28">
        <v>-6420</v>
      </c>
      <c r="H54" s="4" t="s">
        <v>6</v>
      </c>
      <c r="I54" s="4"/>
      <c r="J54" s="29" t="s">
        <v>289</v>
      </c>
      <c r="K54" s="3"/>
    </row>
    <row r="55" spans="1:12">
      <c r="A55" s="19" t="s">
        <v>129</v>
      </c>
      <c r="B55" s="14" t="s">
        <v>128</v>
      </c>
      <c r="C55" s="14" t="s">
        <v>131</v>
      </c>
      <c r="D55" s="4" t="s">
        <v>132</v>
      </c>
      <c r="E55" s="11" t="s">
        <v>130</v>
      </c>
      <c r="F55" s="4"/>
      <c r="G55" s="15">
        <f>1081071.76-1079172.92</f>
        <v>1898.8400000000838</v>
      </c>
      <c r="H55" s="4"/>
      <c r="I55" s="4"/>
      <c r="J55" s="3" t="s">
        <v>133</v>
      </c>
    </row>
    <row r="56" spans="1:12">
      <c r="A56" s="31" t="s">
        <v>276</v>
      </c>
      <c r="B56" s="14" t="s">
        <v>128</v>
      </c>
      <c r="C56" s="14" t="s">
        <v>277</v>
      </c>
      <c r="D56" s="14" t="s">
        <v>278</v>
      </c>
      <c r="E56" s="27" t="s">
        <v>279</v>
      </c>
      <c r="F56" s="15">
        <v>3200</v>
      </c>
      <c r="G56" s="28">
        <v>73849</v>
      </c>
      <c r="H56" s="4" t="s">
        <v>6</v>
      </c>
      <c r="I56" s="14">
        <v>-3605.3</v>
      </c>
      <c r="J56" s="30" t="s">
        <v>280</v>
      </c>
    </row>
    <row r="57" spans="1:12">
      <c r="A57" s="14" t="s">
        <v>326</v>
      </c>
      <c r="B57" s="14" t="s">
        <v>128</v>
      </c>
      <c r="C57" s="14" t="s">
        <v>328</v>
      </c>
      <c r="D57" s="14" t="s">
        <v>329</v>
      </c>
      <c r="E57" s="27" t="s">
        <v>327</v>
      </c>
      <c r="F57" s="15"/>
      <c r="G57" s="28">
        <f>53+63</f>
        <v>116</v>
      </c>
      <c r="H57" s="4"/>
      <c r="I57" s="14"/>
      <c r="J57" s="30" t="s">
        <v>325</v>
      </c>
    </row>
    <row r="58" spans="1:12">
      <c r="A58" s="4" t="s">
        <v>203</v>
      </c>
      <c r="B58" s="14" t="s">
        <v>202</v>
      </c>
      <c r="C58" s="14" t="s">
        <v>205</v>
      </c>
      <c r="D58" s="4" t="s">
        <v>206</v>
      </c>
      <c r="E58" s="11" t="s">
        <v>204</v>
      </c>
      <c r="F58" s="7">
        <f>6.6+0.123</f>
        <v>6.7229999999999999</v>
      </c>
      <c r="G58" s="15">
        <v>3333</v>
      </c>
      <c r="H58" s="4"/>
      <c r="I58" s="4"/>
      <c r="J58" s="3" t="s">
        <v>207</v>
      </c>
    </row>
    <row r="59" spans="1:12">
      <c r="A59" s="14" t="s">
        <v>291</v>
      </c>
      <c r="B59" s="14" t="s">
        <v>202</v>
      </c>
      <c r="C59" s="14" t="s">
        <v>292</v>
      </c>
      <c r="D59" s="14" t="s">
        <v>293</v>
      </c>
      <c r="E59" s="27" t="s">
        <v>294</v>
      </c>
      <c r="F59" s="14">
        <v>20.3</v>
      </c>
      <c r="G59" s="28">
        <v>250160</v>
      </c>
      <c r="H59" s="4"/>
      <c r="I59" s="4"/>
      <c r="J59" s="29" t="s">
        <v>295</v>
      </c>
    </row>
    <row r="60" spans="1:12">
      <c r="A60" s="4" t="s">
        <v>57</v>
      </c>
      <c r="B60" s="4" t="s">
        <v>13</v>
      </c>
      <c r="C60" s="14" t="s">
        <v>59</v>
      </c>
      <c r="D60" s="4" t="s">
        <v>61</v>
      </c>
      <c r="E60" s="5" t="s">
        <v>58</v>
      </c>
      <c r="F60" s="16">
        <v>13.4</v>
      </c>
      <c r="G60" s="17">
        <f>11451+7634+335+1120+15+636</f>
        <v>21191</v>
      </c>
      <c r="H60" s="4"/>
      <c r="I60" s="4"/>
      <c r="J60" s="12" t="s">
        <v>60</v>
      </c>
    </row>
    <row r="61" spans="1:12">
      <c r="A61" s="4" t="s">
        <v>101</v>
      </c>
      <c r="B61" s="4" t="s">
        <v>99</v>
      </c>
      <c r="C61" s="14" t="s">
        <v>104</v>
      </c>
      <c r="D61" s="4" t="s">
        <v>103</v>
      </c>
      <c r="E61" s="5" t="s">
        <v>102</v>
      </c>
      <c r="F61" s="16"/>
      <c r="G61" s="17">
        <v>4471</v>
      </c>
      <c r="H61" s="4"/>
      <c r="I61" s="4"/>
      <c r="J61" s="13" t="s">
        <v>100</v>
      </c>
    </row>
    <row r="62" spans="1:12">
      <c r="A62" s="6" t="s">
        <v>124</v>
      </c>
      <c r="B62" s="4" t="s">
        <v>99</v>
      </c>
      <c r="C62" s="14" t="s">
        <v>125</v>
      </c>
      <c r="D62" s="4" t="s">
        <v>126</v>
      </c>
      <c r="E62" s="5" t="s">
        <v>123</v>
      </c>
      <c r="F62" s="17">
        <v>38</v>
      </c>
      <c r="G62" s="17">
        <f>2*1444362</f>
        <v>2888724</v>
      </c>
      <c r="H62" s="4" t="s">
        <v>6</v>
      </c>
      <c r="I62" s="4"/>
      <c r="J62" s="13" t="s">
        <v>127</v>
      </c>
      <c r="K62" s="3" t="s">
        <v>159</v>
      </c>
      <c r="L62" s="3" t="s">
        <v>127</v>
      </c>
    </row>
    <row r="63" spans="1:12">
      <c r="A63" s="14" t="s">
        <v>270</v>
      </c>
      <c r="B63" s="26" t="s">
        <v>271</v>
      </c>
      <c r="C63" s="14" t="s">
        <v>272</v>
      </c>
      <c r="D63" s="14" t="s">
        <v>273</v>
      </c>
      <c r="E63" s="27" t="s">
        <v>274</v>
      </c>
      <c r="F63" s="17"/>
      <c r="G63" s="28">
        <v>1213354</v>
      </c>
      <c r="H63" s="4"/>
      <c r="I63" s="4"/>
      <c r="J63" s="29" t="s">
        <v>275</v>
      </c>
      <c r="K63" s="3"/>
      <c r="L63" s="3"/>
    </row>
    <row r="64" spans="1:12">
      <c r="A64" s="14" t="s">
        <v>382</v>
      </c>
      <c r="B64" s="26" t="s">
        <v>271</v>
      </c>
      <c r="C64" s="14" t="s">
        <v>384</v>
      </c>
      <c r="D64" s="14" t="s">
        <v>385</v>
      </c>
      <c r="E64" s="27" t="s">
        <v>383</v>
      </c>
      <c r="F64" s="17"/>
      <c r="G64" s="28">
        <v>35661</v>
      </c>
      <c r="H64" s="4"/>
      <c r="I64" s="4"/>
      <c r="J64" s="32" t="s">
        <v>386</v>
      </c>
      <c r="K64" s="3"/>
      <c r="L64" s="3"/>
    </row>
    <row r="65" spans="1:12">
      <c r="A65" s="14" t="s">
        <v>359</v>
      </c>
      <c r="B65" s="26" t="s">
        <v>358</v>
      </c>
      <c r="C65" s="14" t="s">
        <v>361</v>
      </c>
      <c r="D65" s="14" t="s">
        <v>362</v>
      </c>
      <c r="E65" s="27" t="s">
        <v>360</v>
      </c>
      <c r="F65" s="17"/>
      <c r="G65" s="28"/>
      <c r="H65" s="4" t="s">
        <v>6</v>
      </c>
      <c r="I65" s="4"/>
      <c r="J65" s="32" t="s">
        <v>363</v>
      </c>
      <c r="K65" s="3"/>
      <c r="L65" s="3"/>
    </row>
    <row r="66" spans="1:12">
      <c r="A66" s="14" t="s">
        <v>367</v>
      </c>
      <c r="B66" s="26" t="s">
        <v>358</v>
      </c>
      <c r="C66" s="14" t="s">
        <v>368</v>
      </c>
      <c r="D66" s="14" t="s">
        <v>369</v>
      </c>
      <c r="E66" s="27" t="s">
        <v>370</v>
      </c>
      <c r="F66" s="17"/>
      <c r="G66" s="28"/>
      <c r="H66" s="4"/>
      <c r="I66" s="4"/>
      <c r="J66" s="32" t="s">
        <v>371</v>
      </c>
      <c r="K66" s="3"/>
      <c r="L66" s="3"/>
    </row>
    <row r="67" spans="1:12">
      <c r="A67" s="14" t="s">
        <v>353</v>
      </c>
      <c r="B67" s="26" t="s">
        <v>352</v>
      </c>
      <c r="C67" s="14" t="s">
        <v>355</v>
      </c>
      <c r="D67" s="14" t="s">
        <v>356</v>
      </c>
      <c r="E67" s="27" t="s">
        <v>354</v>
      </c>
      <c r="F67" s="17"/>
      <c r="G67" s="28"/>
      <c r="H67" s="4" t="s">
        <v>6</v>
      </c>
      <c r="I67" s="4"/>
      <c r="J67" s="32" t="s">
        <v>357</v>
      </c>
      <c r="K67" s="3"/>
      <c r="L67" s="3"/>
    </row>
    <row r="68" spans="1:12">
      <c r="A68" s="14" t="s">
        <v>332</v>
      </c>
      <c r="B68" s="26" t="s">
        <v>330</v>
      </c>
      <c r="C68" s="14" t="s">
        <v>334</v>
      </c>
      <c r="D68" s="14" t="s">
        <v>335</v>
      </c>
      <c r="E68" s="27" t="s">
        <v>333</v>
      </c>
      <c r="F68" s="17"/>
      <c r="G68" s="28">
        <v>-393359</v>
      </c>
      <c r="H68" s="4"/>
      <c r="I68" s="4"/>
      <c r="J68" s="32" t="s">
        <v>331</v>
      </c>
      <c r="K68" s="3"/>
      <c r="L68" s="3"/>
    </row>
    <row r="69" spans="1:12">
      <c r="A69" s="14" t="s">
        <v>348</v>
      </c>
      <c r="B69" s="26" t="s">
        <v>330</v>
      </c>
      <c r="C69" s="14" t="s">
        <v>350</v>
      </c>
      <c r="D69" s="14" t="s">
        <v>351</v>
      </c>
      <c r="E69" s="27" t="s">
        <v>349</v>
      </c>
      <c r="F69" s="17"/>
      <c r="G69" s="28">
        <v>12800</v>
      </c>
      <c r="H69" s="4" t="s">
        <v>6</v>
      </c>
      <c r="I69" s="4"/>
      <c r="J69" s="32" t="s">
        <v>347</v>
      </c>
      <c r="K69" s="3"/>
      <c r="L69" s="3"/>
    </row>
    <row r="70" spans="1:12">
      <c r="A70" s="4" t="s">
        <v>63</v>
      </c>
      <c r="B70" s="4" t="s">
        <v>14</v>
      </c>
      <c r="C70" s="14" t="s">
        <v>64</v>
      </c>
      <c r="D70" s="11" t="s">
        <v>67</v>
      </c>
      <c r="E70" s="11" t="s">
        <v>65</v>
      </c>
      <c r="F70" s="16">
        <v>3.4</v>
      </c>
      <c r="G70" s="17">
        <v>10000</v>
      </c>
      <c r="H70" s="4"/>
      <c r="I70" s="4"/>
      <c r="J70" s="12" t="s">
        <v>66</v>
      </c>
    </row>
    <row r="71" spans="1:12">
      <c r="A71" s="4" t="s">
        <v>68</v>
      </c>
      <c r="B71" s="4" t="s">
        <v>14</v>
      </c>
      <c r="C71" s="14" t="s">
        <v>69</v>
      </c>
      <c r="D71" s="4" t="s">
        <v>71</v>
      </c>
      <c r="E71" s="11" t="s">
        <v>70</v>
      </c>
      <c r="F71" s="16">
        <f>3.502+0.185</f>
        <v>3.6869999999999998</v>
      </c>
      <c r="G71" s="17">
        <v>10300</v>
      </c>
      <c r="H71" s="4"/>
      <c r="I71" s="4"/>
      <c r="J71" s="12" t="s">
        <v>72</v>
      </c>
    </row>
    <row r="72" spans="1:12">
      <c r="A72" s="4" t="s">
        <v>265</v>
      </c>
      <c r="B72" s="4" t="s">
        <v>14</v>
      </c>
      <c r="C72" s="14" t="s">
        <v>267</v>
      </c>
      <c r="D72" s="4" t="s">
        <v>268</v>
      </c>
      <c r="E72" s="11" t="s">
        <v>266</v>
      </c>
      <c r="F72" s="16">
        <f>80.02+35.28</f>
        <v>115.3</v>
      </c>
      <c r="G72" s="17">
        <v>235365</v>
      </c>
      <c r="H72" s="4"/>
      <c r="I72" s="4"/>
      <c r="J72" s="13" t="s">
        <v>269</v>
      </c>
    </row>
    <row r="73" spans="1:12">
      <c r="A73" s="6" t="s">
        <v>170</v>
      </c>
      <c r="B73" s="4" t="s">
        <v>169</v>
      </c>
      <c r="C73" s="14" t="s">
        <v>173</v>
      </c>
      <c r="D73" s="4" t="s">
        <v>172</v>
      </c>
      <c r="E73" s="11" t="s">
        <v>171</v>
      </c>
      <c r="F73" s="16"/>
      <c r="G73" s="17"/>
      <c r="H73" s="4" t="s">
        <v>6</v>
      </c>
      <c r="I73" s="4"/>
      <c r="J73" s="13" t="s">
        <v>174</v>
      </c>
    </row>
    <row r="74" spans="1:12">
      <c r="A74" s="6" t="s">
        <v>73</v>
      </c>
      <c r="B74" s="4" t="s">
        <v>15</v>
      </c>
      <c r="C74" s="14" t="s">
        <v>74</v>
      </c>
      <c r="D74" s="4" t="s">
        <v>77</v>
      </c>
      <c r="E74" s="11" t="s">
        <v>75</v>
      </c>
      <c r="F74" s="4"/>
      <c r="G74" s="4"/>
      <c r="H74" s="4"/>
      <c r="I74" s="4"/>
      <c r="J74" s="12" t="s">
        <v>76</v>
      </c>
    </row>
    <row r="75" spans="1:12">
      <c r="A75" s="4"/>
      <c r="B75" s="4"/>
      <c r="C75" s="4"/>
      <c r="D75" s="4"/>
      <c r="E75" s="5"/>
      <c r="F75" s="4"/>
      <c r="G75" s="4"/>
      <c r="H75" s="4"/>
      <c r="I75" s="4"/>
    </row>
    <row r="76" spans="1:12">
      <c r="A76" s="4"/>
      <c r="B76" s="4"/>
      <c r="C76" s="4"/>
      <c r="D76" s="4"/>
      <c r="E76" s="5"/>
      <c r="F76" s="4"/>
      <c r="G76" s="4"/>
      <c r="H76" s="4"/>
      <c r="I76" s="4"/>
    </row>
    <row r="77" spans="1:12">
      <c r="A77" s="4"/>
      <c r="B77" s="4"/>
      <c r="C77" s="4"/>
      <c r="D77" s="4"/>
      <c r="E77" s="5"/>
      <c r="F77" s="4"/>
      <c r="G77" s="4"/>
      <c r="H77" s="4"/>
      <c r="I77" s="4"/>
    </row>
    <row r="78" spans="1:12">
      <c r="A78" s="4"/>
      <c r="B78" s="4"/>
      <c r="C78" s="4"/>
      <c r="D78" s="4"/>
      <c r="E78" s="5"/>
      <c r="F78" s="4"/>
      <c r="G78" s="4"/>
      <c r="H78" s="4"/>
      <c r="I78" s="4"/>
    </row>
    <row r="79" spans="1:12">
      <c r="A79" s="4"/>
      <c r="B79" s="4"/>
      <c r="C79" s="4"/>
      <c r="D79" s="4"/>
      <c r="E79" s="5"/>
      <c r="F79" s="4"/>
      <c r="G79" s="4"/>
      <c r="H79" s="4"/>
      <c r="I79" s="4"/>
    </row>
    <row r="80" spans="1:12">
      <c r="A80" s="4"/>
      <c r="B80" s="4"/>
      <c r="C80" s="4"/>
      <c r="D80" s="4"/>
      <c r="E80" s="5"/>
      <c r="F80" s="4"/>
      <c r="G80" s="4"/>
      <c r="H80" s="4"/>
      <c r="I80" s="4"/>
    </row>
    <row r="81" spans="1:9">
      <c r="A81" s="4"/>
      <c r="B81" s="4"/>
      <c r="C81" s="4"/>
      <c r="D81" s="4"/>
      <c r="E81" s="5"/>
      <c r="F81" s="4"/>
      <c r="G81" s="4"/>
      <c r="H81" s="4"/>
      <c r="I81" s="4"/>
    </row>
    <row r="82" spans="1:9">
      <c r="A82" s="4"/>
      <c r="B82" s="4"/>
      <c r="C82" s="4"/>
      <c r="D82" s="4"/>
      <c r="E82" s="5"/>
      <c r="F82" s="4"/>
      <c r="G82" s="4"/>
      <c r="H82" s="4"/>
      <c r="I82" s="4"/>
    </row>
    <row r="83" spans="1:9">
      <c r="A83" s="4"/>
      <c r="B83" s="4"/>
      <c r="C83" s="4"/>
      <c r="D83" s="4"/>
      <c r="E83" s="5"/>
      <c r="F83" s="4"/>
      <c r="G83" s="4"/>
      <c r="H83" s="4"/>
      <c r="I83" s="4"/>
    </row>
    <row r="84" spans="1:9">
      <c r="A84" s="4"/>
      <c r="B84" s="4"/>
      <c r="C84" s="4"/>
      <c r="D84" s="4"/>
      <c r="E84" s="5"/>
      <c r="F84" s="4"/>
      <c r="G84" s="4"/>
      <c r="H84" s="4"/>
      <c r="I84" s="4"/>
    </row>
    <row r="85" spans="1:9">
      <c r="A85" s="4"/>
      <c r="B85" s="4"/>
      <c r="C85" s="4"/>
      <c r="D85" s="4"/>
      <c r="E85" s="5"/>
      <c r="F85" s="4"/>
      <c r="G85" s="4"/>
      <c r="H85" s="4"/>
      <c r="I85" s="4"/>
    </row>
    <row r="86" spans="1:9">
      <c r="A86" s="4"/>
      <c r="B86" s="4"/>
      <c r="C86" s="4"/>
      <c r="D86" s="4"/>
      <c r="E86" s="5"/>
      <c r="F86" s="4"/>
      <c r="G86" s="4"/>
      <c r="H86" s="4"/>
      <c r="I86" s="4"/>
    </row>
    <row r="87" spans="1:9">
      <c r="A87" s="4"/>
      <c r="B87" s="4"/>
      <c r="C87" s="4"/>
      <c r="D87" s="4"/>
      <c r="E87" s="5"/>
      <c r="F87" s="4"/>
      <c r="G87" s="4"/>
      <c r="H87" s="4"/>
      <c r="I87" s="4"/>
    </row>
    <row r="88" spans="1:9">
      <c r="A88" s="4"/>
      <c r="B88" s="4"/>
      <c r="C88" s="4"/>
      <c r="D88" s="4"/>
      <c r="E88" s="5"/>
      <c r="F88" s="4"/>
      <c r="G88" s="4"/>
      <c r="H88" s="4"/>
      <c r="I88" s="4"/>
    </row>
    <row r="89" spans="1:9">
      <c r="A89" s="4"/>
      <c r="B89" s="4"/>
      <c r="C89" s="4"/>
      <c r="D89" s="4"/>
      <c r="E89" s="5"/>
      <c r="F89" s="4"/>
      <c r="G89" s="4"/>
      <c r="H89" s="4"/>
      <c r="I89" s="4"/>
    </row>
    <row r="90" spans="1:9">
      <c r="A90" s="4"/>
      <c r="B90" s="4"/>
      <c r="C90" s="4"/>
      <c r="D90" s="4"/>
      <c r="E90" s="5"/>
      <c r="F90" s="4"/>
      <c r="G90" s="4"/>
      <c r="H90" s="4"/>
      <c r="I90" s="4"/>
    </row>
    <row r="91" spans="1:9">
      <c r="A91" s="4"/>
      <c r="B91" s="4"/>
      <c r="C91" s="4"/>
      <c r="D91" s="4"/>
      <c r="E91" s="5"/>
      <c r="F91" s="4"/>
      <c r="G91" s="4"/>
      <c r="H91" s="4"/>
      <c r="I91" s="4"/>
    </row>
    <row r="92" spans="1:9">
      <c r="A92" s="4"/>
      <c r="B92" s="4"/>
      <c r="C92" s="4"/>
      <c r="D92" s="4"/>
      <c r="E92" s="5"/>
      <c r="F92" s="4"/>
      <c r="G92" s="4"/>
      <c r="H92" s="4"/>
      <c r="I92" s="4"/>
    </row>
    <row r="93" spans="1:9">
      <c r="A93" s="4"/>
      <c r="B93" s="4"/>
      <c r="C93" s="4"/>
      <c r="D93" s="4"/>
      <c r="E93" s="5"/>
      <c r="F93" s="4"/>
      <c r="G93" s="4"/>
      <c r="H93" s="4"/>
      <c r="I93" s="4"/>
    </row>
    <row r="94" spans="1:9">
      <c r="A94" s="4"/>
      <c r="B94" s="4"/>
      <c r="C94" s="4"/>
      <c r="D94" s="4"/>
      <c r="E94" s="5"/>
      <c r="F94" s="4"/>
      <c r="G94" s="4"/>
      <c r="H94" s="4"/>
      <c r="I94" s="4"/>
    </row>
    <row r="95" spans="1:9">
      <c r="A95" s="4"/>
      <c r="B95" s="4"/>
      <c r="C95" s="4"/>
      <c r="D95" s="4"/>
      <c r="E95" s="5"/>
      <c r="F95" s="4"/>
      <c r="G95" s="4"/>
      <c r="H95" s="4"/>
      <c r="I95" s="4"/>
    </row>
    <row r="96" spans="1:9">
      <c r="A96" s="4"/>
      <c r="B96" s="4"/>
      <c r="C96" s="4"/>
      <c r="D96" s="4"/>
      <c r="E96" s="5"/>
      <c r="F96" s="4"/>
      <c r="G96" s="4"/>
      <c r="H96" s="4"/>
      <c r="I96" s="4"/>
    </row>
    <row r="97" spans="1:9">
      <c r="A97" s="4"/>
      <c r="B97" s="4"/>
      <c r="C97" s="4"/>
      <c r="D97" s="4"/>
      <c r="E97" s="5"/>
      <c r="F97" s="4"/>
      <c r="G97" s="4"/>
      <c r="H97" s="4"/>
      <c r="I97" s="4"/>
    </row>
    <row r="98" spans="1:9">
      <c r="A98" s="4"/>
      <c r="B98" s="4"/>
      <c r="C98" s="4"/>
      <c r="D98" s="4"/>
      <c r="E98" s="4"/>
      <c r="F98" s="4"/>
      <c r="G98" s="4"/>
      <c r="H98" s="4"/>
      <c r="I98" s="4"/>
    </row>
    <row r="99" spans="1:9">
      <c r="A99" s="4"/>
      <c r="B99" s="4"/>
      <c r="C99" s="4"/>
      <c r="D99" s="4"/>
      <c r="E99" s="4"/>
      <c r="F99" s="4"/>
      <c r="G99" s="4"/>
      <c r="H99" s="4"/>
      <c r="I99" s="4"/>
    </row>
    <row r="100" spans="1:9">
      <c r="A100" s="4"/>
      <c r="B100" s="4"/>
      <c r="C100" s="4"/>
      <c r="D100" s="4"/>
      <c r="E100" s="4"/>
      <c r="F100" s="4"/>
      <c r="G100" s="4"/>
      <c r="H100" s="4"/>
      <c r="I100" s="4"/>
    </row>
    <row r="101" spans="1:9">
      <c r="A101" s="4"/>
      <c r="B101" s="4"/>
      <c r="C101" s="4"/>
      <c r="D101" s="4"/>
      <c r="E101" s="4"/>
      <c r="F101" s="4"/>
      <c r="G101" s="4"/>
      <c r="H101" s="4"/>
      <c r="I101" s="4"/>
    </row>
    <row r="102" spans="1:9">
      <c r="A102" s="4"/>
      <c r="B102" s="4"/>
      <c r="C102" s="4"/>
      <c r="D102" s="4"/>
      <c r="E102" s="4"/>
      <c r="F102" s="4"/>
      <c r="G102" s="4"/>
      <c r="H102" s="4"/>
      <c r="I102" s="4"/>
    </row>
    <row r="103" spans="1:9">
      <c r="A103" s="4"/>
      <c r="B103" s="4"/>
      <c r="C103" s="4"/>
      <c r="D103" s="4"/>
      <c r="E103" s="4"/>
      <c r="F103" s="4"/>
      <c r="G103" s="4"/>
      <c r="H103" s="4"/>
      <c r="I103" s="4"/>
    </row>
    <row r="104" spans="1:9">
      <c r="A104" s="4"/>
      <c r="B104" s="4"/>
      <c r="C104" s="4"/>
      <c r="D104" s="4"/>
      <c r="E104" s="4"/>
      <c r="F104" s="4"/>
      <c r="G104" s="4"/>
      <c r="H104" s="4"/>
      <c r="I104" s="4"/>
    </row>
    <row r="105" spans="1:9">
      <c r="A105" s="4"/>
      <c r="B105" s="4"/>
      <c r="C105" s="4"/>
      <c r="D105" s="4"/>
      <c r="E105" s="4"/>
      <c r="F105" s="4"/>
      <c r="G105" s="4"/>
      <c r="H105" s="4"/>
      <c r="I105" s="4"/>
    </row>
    <row r="106" spans="1:9">
      <c r="A106" s="4"/>
      <c r="B106" s="4"/>
      <c r="C106" s="4"/>
      <c r="D106" s="4"/>
      <c r="E106" s="4"/>
      <c r="F106" s="4"/>
      <c r="G106" s="4"/>
      <c r="H106" s="4"/>
      <c r="I106" s="4"/>
    </row>
    <row r="107" spans="1:9">
      <c r="A107" s="4"/>
      <c r="B107" s="4"/>
      <c r="C107" s="4"/>
      <c r="D107" s="4"/>
      <c r="E107" s="4"/>
      <c r="F107" s="4"/>
      <c r="G107" s="4"/>
      <c r="H107" s="4"/>
      <c r="I107" s="4"/>
    </row>
    <row r="108" spans="1:9">
      <c r="A108" s="4"/>
      <c r="B108" s="4"/>
      <c r="C108" s="4"/>
      <c r="D108" s="4"/>
      <c r="E108" s="4"/>
      <c r="F108" s="4"/>
      <c r="G108" s="4"/>
      <c r="H108" s="4"/>
      <c r="I108" s="4"/>
    </row>
    <row r="109" spans="1:9">
      <c r="A109" s="4"/>
      <c r="B109" s="4"/>
      <c r="C109" s="4"/>
      <c r="D109" s="4"/>
      <c r="E109" s="4"/>
      <c r="F109" s="4"/>
      <c r="G109" s="4"/>
      <c r="H109" s="4"/>
      <c r="I109" s="4"/>
    </row>
    <row r="110" spans="1:9">
      <c r="A110" s="4"/>
      <c r="B110" s="4"/>
      <c r="C110" s="4"/>
      <c r="D110" s="4"/>
      <c r="E110" s="4"/>
      <c r="F110" s="4"/>
      <c r="G110" s="4"/>
      <c r="H110" s="4"/>
      <c r="I110" s="4"/>
    </row>
    <row r="111" spans="1:9">
      <c r="A111" s="4"/>
      <c r="B111" s="4"/>
      <c r="C111" s="4"/>
      <c r="D111" s="4"/>
      <c r="E111" s="4"/>
      <c r="F111" s="4"/>
      <c r="G111" s="4"/>
      <c r="H111" s="4"/>
      <c r="I111" s="4"/>
    </row>
    <row r="112" spans="1:9">
      <c r="A112" s="4"/>
      <c r="B112" s="4"/>
      <c r="C112" s="4"/>
      <c r="D112" s="4"/>
      <c r="E112" s="4"/>
      <c r="F112" s="4"/>
      <c r="G112" s="4"/>
      <c r="H112" s="4"/>
      <c r="I112" s="4"/>
    </row>
    <row r="113" spans="1:9">
      <c r="A113" s="4"/>
      <c r="B113" s="4"/>
      <c r="C113" s="4"/>
      <c r="D113" s="4"/>
      <c r="E113" s="4"/>
      <c r="F113" s="4"/>
      <c r="G113" s="4"/>
      <c r="H113" s="4"/>
      <c r="I113" s="4"/>
    </row>
    <row r="114" spans="1:9">
      <c r="A114" s="4"/>
      <c r="B114" s="4"/>
      <c r="C114" s="4"/>
      <c r="D114" s="4"/>
      <c r="E114" s="4"/>
      <c r="F114" s="4"/>
      <c r="G114" s="4"/>
      <c r="H114" s="4"/>
      <c r="I114" s="4"/>
    </row>
    <row r="115" spans="1:9">
      <c r="A115" s="4"/>
      <c r="B115" s="4"/>
      <c r="C115" s="4"/>
      <c r="D115" s="4"/>
      <c r="E115" s="4"/>
      <c r="F115" s="4"/>
      <c r="G115" s="4"/>
      <c r="H115" s="4"/>
      <c r="I115" s="4"/>
    </row>
    <row r="116" spans="1:9">
      <c r="A116" s="4"/>
      <c r="B116" s="4"/>
      <c r="C116" s="4"/>
      <c r="D116" s="4"/>
      <c r="E116" s="4"/>
      <c r="F116" s="4"/>
      <c r="G116" s="4"/>
      <c r="H116" s="4"/>
      <c r="I116" s="4"/>
    </row>
    <row r="117" spans="1:9">
      <c r="A117" s="4"/>
      <c r="B117" s="4"/>
      <c r="C117" s="4"/>
      <c r="D117" s="4"/>
      <c r="E117" s="4"/>
      <c r="F117" s="4"/>
      <c r="G117" s="4"/>
      <c r="H117" s="4"/>
      <c r="I117" s="4"/>
    </row>
    <row r="118" spans="1:9">
      <c r="A118" s="4"/>
      <c r="B118" s="4"/>
      <c r="C118" s="4"/>
      <c r="D118" s="4"/>
      <c r="E118" s="4"/>
      <c r="F118" s="4"/>
      <c r="G118" s="4"/>
      <c r="H118" s="4"/>
      <c r="I118" s="4"/>
    </row>
    <row r="119" spans="1:9">
      <c r="A119" s="4"/>
      <c r="B119" s="4"/>
      <c r="C119" s="4"/>
      <c r="D119" s="4"/>
      <c r="E119" s="4"/>
      <c r="F119" s="4"/>
      <c r="G119" s="4"/>
      <c r="H119" s="4"/>
      <c r="I119" s="4"/>
    </row>
    <row r="120" spans="1:9">
      <c r="A120" s="4"/>
      <c r="B120" s="4"/>
      <c r="C120" s="4"/>
      <c r="D120" s="4"/>
      <c r="E120" s="4"/>
      <c r="F120" s="4"/>
      <c r="G120" s="4"/>
      <c r="H120" s="4"/>
      <c r="I120" s="4"/>
    </row>
    <row r="121" spans="1:9">
      <c r="A121" s="4"/>
      <c r="B121" s="4"/>
      <c r="C121" s="4"/>
      <c r="D121" s="4"/>
      <c r="E121" s="4"/>
      <c r="F121" s="4"/>
      <c r="G121" s="4"/>
      <c r="H121" s="4"/>
      <c r="I121" s="4"/>
    </row>
    <row r="122" spans="1:9">
      <c r="A122" s="4"/>
      <c r="B122" s="4"/>
      <c r="C122" s="4"/>
      <c r="D122" s="4"/>
      <c r="E122" s="4"/>
      <c r="F122" s="4"/>
      <c r="G122" s="4"/>
      <c r="H122" s="4"/>
      <c r="I122" s="4"/>
    </row>
    <row r="123" spans="1:9">
      <c r="A123" s="4"/>
      <c r="B123" s="4"/>
      <c r="C123" s="4"/>
      <c r="D123" s="4"/>
      <c r="E123" s="4"/>
      <c r="F123" s="4"/>
      <c r="G123" s="4"/>
      <c r="H123" s="4"/>
      <c r="I123" s="4"/>
    </row>
    <row r="124" spans="1:9">
      <c r="A124" s="4"/>
      <c r="B124" s="4"/>
      <c r="C124" s="4"/>
      <c r="D124" s="4"/>
      <c r="E124" s="4"/>
      <c r="F124" s="4"/>
      <c r="G124" s="4"/>
      <c r="H124" s="4"/>
      <c r="I124" s="4"/>
    </row>
    <row r="125" spans="1:9">
      <c r="A125" s="4"/>
      <c r="B125" s="4"/>
      <c r="C125" s="4"/>
      <c r="D125" s="4"/>
      <c r="E125" s="4"/>
      <c r="F125" s="4"/>
      <c r="G125" s="4"/>
      <c r="H125" s="4"/>
      <c r="I125" s="4"/>
    </row>
    <row r="126" spans="1:9">
      <c r="A126" s="4"/>
      <c r="B126" s="4"/>
      <c r="C126" s="4"/>
      <c r="D126" s="4"/>
      <c r="E126" s="4"/>
      <c r="F126" s="4"/>
      <c r="G126" s="4"/>
      <c r="H126" s="4"/>
      <c r="I126" s="4"/>
    </row>
    <row r="127" spans="1:9">
      <c r="A127" s="4"/>
      <c r="B127" s="4"/>
      <c r="C127" s="4"/>
      <c r="D127" s="4"/>
      <c r="E127" s="4"/>
      <c r="F127" s="4"/>
      <c r="G127" s="4"/>
      <c r="H127" s="4"/>
      <c r="I127" s="4"/>
    </row>
    <row r="128" spans="1:9">
      <c r="A128" s="4"/>
      <c r="B128" s="4"/>
      <c r="C128" s="4"/>
      <c r="D128" s="4"/>
      <c r="E128" s="4"/>
      <c r="F128" s="4"/>
      <c r="G128" s="4"/>
      <c r="H128" s="4"/>
      <c r="I128" s="4"/>
    </row>
    <row r="129" spans="1:9">
      <c r="A129" s="4"/>
      <c r="B129" s="4"/>
      <c r="C129" s="4"/>
      <c r="D129" s="4"/>
      <c r="E129" s="4"/>
      <c r="F129" s="4"/>
      <c r="G129" s="4"/>
      <c r="H129" s="4"/>
      <c r="I129" s="4"/>
    </row>
    <row r="130" spans="1:9">
      <c r="A130" s="4"/>
      <c r="B130" s="4"/>
      <c r="C130" s="4"/>
      <c r="D130" s="4"/>
      <c r="E130" s="4"/>
      <c r="F130" s="4"/>
      <c r="G130" s="4"/>
      <c r="H130" s="4"/>
      <c r="I130" s="4"/>
    </row>
    <row r="131" spans="1:9">
      <c r="A131" s="4"/>
      <c r="B131" s="4"/>
      <c r="C131" s="4"/>
      <c r="D131" s="4"/>
      <c r="E131" s="4"/>
      <c r="F131" s="4"/>
      <c r="G131" s="4"/>
      <c r="H131" s="4"/>
      <c r="I131" s="4"/>
    </row>
    <row r="132" spans="1:9">
      <c r="A132" s="4"/>
      <c r="B132" s="4"/>
      <c r="C132" s="4"/>
      <c r="D132" s="4"/>
      <c r="E132" s="4"/>
      <c r="F132" s="4"/>
      <c r="G132" s="4"/>
      <c r="H132" s="4"/>
      <c r="I132" s="4"/>
    </row>
    <row r="133" spans="1:9">
      <c r="A133" s="4"/>
      <c r="B133" s="4"/>
      <c r="C133" s="4"/>
      <c r="D133" s="4"/>
      <c r="E133" s="4"/>
      <c r="F133" s="4"/>
      <c r="G133" s="4"/>
      <c r="H133" s="4"/>
      <c r="I133" s="4"/>
    </row>
    <row r="134" spans="1:9">
      <c r="A134" s="4"/>
      <c r="B134" s="4"/>
      <c r="C134" s="4"/>
      <c r="D134" s="4"/>
      <c r="E134" s="4"/>
      <c r="F134" s="4"/>
      <c r="G134" s="4"/>
      <c r="H134" s="4"/>
      <c r="I134" s="4"/>
    </row>
    <row r="135" spans="1:9">
      <c r="A135" s="4"/>
      <c r="B135" s="4"/>
      <c r="C135" s="4"/>
      <c r="D135" s="4"/>
      <c r="E135" s="4"/>
      <c r="F135" s="4"/>
      <c r="G135" s="4"/>
      <c r="H135" s="4"/>
      <c r="I135" s="4"/>
    </row>
    <row r="136" spans="1:9">
      <c r="A136" s="4"/>
      <c r="B136" s="4"/>
      <c r="C136" s="4"/>
      <c r="D136" s="4"/>
      <c r="E136" s="4"/>
      <c r="F136" s="4"/>
      <c r="G136" s="4"/>
      <c r="H136" s="4"/>
      <c r="I136" s="4"/>
    </row>
    <row r="137" spans="1:9">
      <c r="A137" s="4"/>
      <c r="B137" s="4"/>
      <c r="C137" s="4"/>
      <c r="D137" s="4"/>
      <c r="E137" s="4"/>
      <c r="F137" s="4"/>
      <c r="G137" s="4"/>
      <c r="H137" s="4"/>
      <c r="I137" s="4"/>
    </row>
    <row r="138" spans="1:9">
      <c r="A138" s="4"/>
      <c r="B138" s="4"/>
      <c r="C138" s="4"/>
      <c r="D138" s="4"/>
      <c r="E138" s="4"/>
      <c r="F138" s="4"/>
      <c r="G138" s="4"/>
      <c r="H138" s="4"/>
      <c r="I138" s="4"/>
    </row>
    <row r="139" spans="1:9">
      <c r="A139" s="4"/>
      <c r="B139" s="4"/>
      <c r="C139" s="4"/>
      <c r="D139" s="4"/>
      <c r="E139" s="4"/>
      <c r="F139" s="4"/>
      <c r="G139" s="4"/>
      <c r="H139" s="4"/>
      <c r="I139" s="4"/>
    </row>
    <row r="140" spans="1:9">
      <c r="A140" s="4"/>
      <c r="B140" s="4"/>
      <c r="C140" s="4"/>
      <c r="D140" s="4"/>
      <c r="E140" s="4"/>
      <c r="F140" s="4"/>
      <c r="G140" s="4"/>
      <c r="H140" s="4"/>
      <c r="I140" s="4"/>
    </row>
    <row r="141" spans="1:9">
      <c r="A141" s="4"/>
      <c r="B141" s="4"/>
      <c r="C141" s="4"/>
      <c r="D141" s="4"/>
      <c r="E141" s="4"/>
      <c r="F141" s="4"/>
      <c r="G141" s="4"/>
      <c r="H141" s="4"/>
      <c r="I141" s="4"/>
    </row>
    <row r="142" spans="1:9">
      <c r="A142" s="4"/>
      <c r="B142" s="4"/>
      <c r="C142" s="4"/>
      <c r="D142" s="4"/>
      <c r="E142" s="4"/>
      <c r="F142" s="4"/>
      <c r="G142" s="4"/>
      <c r="H142" s="4"/>
      <c r="I142" s="4"/>
    </row>
    <row r="143" spans="1:9">
      <c r="A143" s="4"/>
      <c r="B143" s="4"/>
      <c r="C143" s="4"/>
      <c r="D143" s="4"/>
      <c r="E143" s="4"/>
      <c r="F143" s="4"/>
      <c r="G143" s="4"/>
      <c r="H143" s="4"/>
      <c r="I143" s="4"/>
    </row>
    <row r="144" spans="1:9">
      <c r="A144" s="4"/>
      <c r="B144" s="4"/>
      <c r="C144" s="4"/>
      <c r="D144" s="4"/>
      <c r="E144" s="4"/>
      <c r="F144" s="4"/>
      <c r="G144" s="4"/>
      <c r="H144" s="4"/>
      <c r="I144" s="4"/>
    </row>
    <row r="145" spans="1:9">
      <c r="A145" s="4"/>
      <c r="B145" s="4"/>
      <c r="C145" s="4"/>
      <c r="D145" s="4"/>
      <c r="E145" s="4"/>
      <c r="F145" s="4"/>
      <c r="G145" s="4"/>
      <c r="H145" s="4"/>
      <c r="I145" s="4"/>
    </row>
    <row r="146" spans="1:9">
      <c r="A146" s="4"/>
      <c r="B146" s="4"/>
      <c r="C146" s="4"/>
      <c r="D146" s="4"/>
      <c r="E146" s="4"/>
      <c r="F146" s="4"/>
      <c r="G146" s="4"/>
      <c r="H146" s="4"/>
      <c r="I146" s="4"/>
    </row>
    <row r="147" spans="1:9">
      <c r="A147" s="4"/>
      <c r="B147" s="4"/>
      <c r="C147" s="4"/>
      <c r="D147" s="4"/>
      <c r="E147" s="4"/>
      <c r="F147" s="4"/>
      <c r="G147" s="4"/>
      <c r="H147" s="4"/>
      <c r="I147" s="4"/>
    </row>
    <row r="148" spans="1:9">
      <c r="A148" s="4"/>
      <c r="B148" s="4"/>
      <c r="C148" s="4"/>
      <c r="D148" s="4"/>
      <c r="E148" s="4"/>
      <c r="F148" s="4"/>
      <c r="G148" s="4"/>
      <c r="H148" s="4"/>
      <c r="I148" s="4"/>
    </row>
    <row r="149" spans="1:9">
      <c r="A149" s="4"/>
      <c r="B149" s="4"/>
      <c r="C149" s="4"/>
      <c r="D149" s="4"/>
      <c r="E149" s="4"/>
      <c r="F149" s="4"/>
      <c r="G149" s="4"/>
      <c r="H149" s="4"/>
      <c r="I149" s="4"/>
    </row>
    <row r="150" spans="1:9">
      <c r="A150" s="4"/>
      <c r="B150" s="4"/>
      <c r="C150" s="4"/>
      <c r="D150" s="4"/>
      <c r="E150" s="4"/>
      <c r="F150" s="4"/>
      <c r="G150" s="4"/>
      <c r="H150" s="4"/>
      <c r="I150" s="4"/>
    </row>
    <row r="151" spans="1:9">
      <c r="A151" s="4"/>
      <c r="B151" s="4"/>
      <c r="C151" s="4"/>
      <c r="D151" s="4"/>
      <c r="E151" s="4"/>
      <c r="F151" s="4"/>
      <c r="G151" s="4"/>
      <c r="H151" s="4"/>
      <c r="I151" s="4"/>
    </row>
    <row r="152" spans="1:9">
      <c r="A152" s="4"/>
      <c r="B152" s="4"/>
      <c r="C152" s="4"/>
      <c r="D152" s="4"/>
      <c r="E152" s="4"/>
      <c r="F152" s="4"/>
      <c r="G152" s="4"/>
      <c r="H152" s="4"/>
      <c r="I152" s="4"/>
    </row>
    <row r="153" spans="1:9">
      <c r="A153" s="4"/>
      <c r="B153" s="4"/>
      <c r="C153" s="4"/>
      <c r="D153" s="4"/>
      <c r="E153" s="4"/>
      <c r="F153" s="4"/>
      <c r="G153" s="4"/>
      <c r="H153" s="4"/>
      <c r="I153" s="4"/>
    </row>
    <row r="154" spans="1:9">
      <c r="A154" s="4"/>
      <c r="B154" s="4"/>
      <c r="C154" s="4"/>
      <c r="D154" s="4"/>
      <c r="E154" s="4"/>
      <c r="F154" s="4"/>
      <c r="G154" s="4"/>
      <c r="H154" s="4"/>
      <c r="I154" s="4"/>
    </row>
    <row r="155" spans="1:9">
      <c r="A155" s="4"/>
      <c r="B155" s="4"/>
      <c r="C155" s="4"/>
      <c r="D155" s="4"/>
      <c r="E155" s="4"/>
      <c r="F155" s="4"/>
      <c r="G155" s="4"/>
      <c r="H155" s="4"/>
      <c r="I155" s="4"/>
    </row>
    <row r="156" spans="1:9">
      <c r="A156" s="4"/>
      <c r="B156" s="4"/>
      <c r="C156" s="4"/>
      <c r="D156" s="4"/>
      <c r="E156" s="4"/>
      <c r="F156" s="4"/>
      <c r="G156" s="4"/>
      <c r="H156" s="4"/>
      <c r="I156" s="4"/>
    </row>
    <row r="157" spans="1:9">
      <c r="A157" s="4"/>
      <c r="B157" s="4"/>
      <c r="C157" s="4"/>
      <c r="D157" s="4"/>
      <c r="E157" s="4"/>
      <c r="F157" s="4"/>
      <c r="G157" s="4"/>
      <c r="H157" s="4"/>
      <c r="I157" s="4"/>
    </row>
    <row r="158" spans="1:9">
      <c r="A158" s="4"/>
      <c r="B158" s="4"/>
      <c r="C158" s="4"/>
      <c r="D158" s="4"/>
      <c r="E158" s="4"/>
      <c r="F158" s="4"/>
      <c r="G158" s="4"/>
      <c r="H158" s="4"/>
      <c r="I158" s="4"/>
    </row>
    <row r="159" spans="1:9">
      <c r="A159" s="4"/>
      <c r="B159" s="4"/>
      <c r="C159" s="4"/>
      <c r="D159" s="4"/>
      <c r="E159" s="4"/>
      <c r="F159" s="4"/>
      <c r="G159" s="4"/>
      <c r="H159" s="4"/>
      <c r="I159" s="4"/>
    </row>
    <row r="160" spans="1:9">
      <c r="A160" s="4"/>
      <c r="B160" s="4"/>
      <c r="C160" s="4"/>
      <c r="D160" s="4"/>
      <c r="E160" s="4"/>
      <c r="F160" s="4"/>
      <c r="G160" s="4"/>
      <c r="H160" s="4"/>
      <c r="I160" s="4"/>
    </row>
    <row r="161" spans="1:9">
      <c r="A161" s="4"/>
      <c r="B161" s="4"/>
      <c r="C161" s="4"/>
      <c r="D161" s="4"/>
      <c r="E161" s="4"/>
      <c r="F161" s="4"/>
      <c r="G161" s="4"/>
      <c r="H161" s="4"/>
      <c r="I161" s="4"/>
    </row>
    <row r="162" spans="1:9">
      <c r="A162" s="4"/>
      <c r="B162" s="4"/>
      <c r="C162" s="4"/>
      <c r="D162" s="4"/>
      <c r="E162" s="4"/>
      <c r="F162" s="4"/>
      <c r="G162" s="4"/>
      <c r="H162" s="4"/>
      <c r="I162" s="4"/>
    </row>
    <row r="163" spans="1:9">
      <c r="A163" s="4"/>
      <c r="B163" s="4"/>
      <c r="C163" s="4"/>
      <c r="D163" s="4"/>
      <c r="E163" s="4"/>
      <c r="F163" s="4"/>
      <c r="G163" s="4"/>
      <c r="H163" s="4"/>
      <c r="I163" s="4"/>
    </row>
    <row r="164" spans="1:9">
      <c r="A164" s="4"/>
      <c r="B164" s="4"/>
      <c r="C164" s="4"/>
      <c r="D164" s="4"/>
      <c r="E164" s="4"/>
      <c r="F164" s="4"/>
      <c r="G164" s="4"/>
      <c r="H164" s="4"/>
      <c r="I164" s="4"/>
    </row>
    <row r="165" spans="1:9">
      <c r="A165" s="4"/>
      <c r="B165" s="4"/>
      <c r="C165" s="4"/>
      <c r="D165" s="4"/>
      <c r="E165" s="4"/>
      <c r="F165" s="4"/>
      <c r="G165" s="4"/>
      <c r="H165" s="4"/>
      <c r="I165" s="4"/>
    </row>
    <row r="166" spans="1:9">
      <c r="A166" s="4"/>
      <c r="B166" s="4"/>
      <c r="C166" s="4"/>
      <c r="D166" s="4"/>
      <c r="E166" s="4"/>
      <c r="F166" s="4"/>
      <c r="G166" s="4"/>
      <c r="H166" s="4"/>
      <c r="I166" s="4"/>
    </row>
    <row r="167" spans="1:9">
      <c r="A167" s="4"/>
      <c r="B167" s="4"/>
      <c r="C167" s="4"/>
      <c r="D167" s="4"/>
      <c r="E167" s="4"/>
      <c r="F167" s="4"/>
      <c r="G167" s="4"/>
      <c r="H167" s="4"/>
      <c r="I167" s="4"/>
    </row>
    <row r="168" spans="1:9">
      <c r="A168" s="4"/>
      <c r="B168" s="4"/>
      <c r="C168" s="4"/>
      <c r="D168" s="4"/>
      <c r="E168" s="4"/>
      <c r="F168" s="4"/>
      <c r="G168" s="4"/>
      <c r="H168" s="4"/>
      <c r="I168" s="4"/>
    </row>
    <row r="169" spans="1:9">
      <c r="A169" s="4"/>
      <c r="B169" s="4"/>
      <c r="C169" s="4"/>
      <c r="D169" s="4"/>
      <c r="E169" s="4"/>
      <c r="F169" s="4"/>
      <c r="G169" s="4"/>
      <c r="H169" s="4"/>
      <c r="I169" s="4"/>
    </row>
    <row r="170" spans="1:9">
      <c r="A170" s="4"/>
      <c r="B170" s="4"/>
      <c r="C170" s="4"/>
      <c r="D170" s="4"/>
      <c r="E170" s="4"/>
      <c r="F170" s="4"/>
      <c r="G170" s="4"/>
      <c r="H170" s="4"/>
      <c r="I170" s="4"/>
    </row>
    <row r="171" spans="1:9">
      <c r="A171" s="4"/>
      <c r="B171" s="4"/>
      <c r="C171" s="4"/>
      <c r="D171" s="4"/>
      <c r="E171" s="4"/>
      <c r="F171" s="4"/>
      <c r="G171" s="4"/>
      <c r="H171" s="4"/>
      <c r="I171" s="4"/>
    </row>
    <row r="172" spans="1:9">
      <c r="A172" s="4"/>
      <c r="B172" s="4"/>
      <c r="C172" s="4"/>
      <c r="D172" s="4"/>
      <c r="E172" s="4"/>
      <c r="F172" s="4"/>
      <c r="G172" s="4"/>
      <c r="H172" s="4"/>
      <c r="I172" s="4"/>
    </row>
    <row r="173" spans="1:9">
      <c r="A173" s="4"/>
      <c r="B173" s="4"/>
      <c r="C173" s="4"/>
      <c r="D173" s="4"/>
      <c r="E173" s="4"/>
      <c r="F173" s="4"/>
      <c r="G173" s="4"/>
      <c r="H173" s="4"/>
      <c r="I173" s="4"/>
    </row>
    <row r="174" spans="1:9">
      <c r="A174" s="4"/>
      <c r="B174" s="4"/>
      <c r="C174" s="4"/>
      <c r="D174" s="4"/>
      <c r="E174" s="4"/>
      <c r="F174" s="4"/>
      <c r="G174" s="4"/>
      <c r="H174" s="4"/>
      <c r="I174" s="4"/>
    </row>
    <row r="175" spans="1:9">
      <c r="A175" s="4"/>
      <c r="B175" s="4"/>
      <c r="C175" s="4"/>
      <c r="D175" s="4"/>
      <c r="E175" s="4"/>
      <c r="F175" s="4"/>
      <c r="G175" s="4"/>
      <c r="H175" s="4"/>
      <c r="I175" s="4"/>
    </row>
    <row r="176" spans="1:9">
      <c r="A176" s="4"/>
      <c r="B176" s="4"/>
      <c r="C176" s="4"/>
      <c r="D176" s="4"/>
      <c r="E176" s="4"/>
      <c r="F176" s="4"/>
      <c r="G176" s="4"/>
      <c r="H176" s="4"/>
      <c r="I176" s="4"/>
    </row>
    <row r="177" spans="1:9">
      <c r="A177" s="4"/>
      <c r="B177" s="4"/>
      <c r="C177" s="4"/>
      <c r="D177" s="4"/>
      <c r="E177" s="4"/>
      <c r="F177" s="4"/>
      <c r="G177" s="4"/>
      <c r="H177" s="4"/>
      <c r="I177" s="4"/>
    </row>
    <row r="178" spans="1:9">
      <c r="A178" s="4"/>
      <c r="B178" s="4"/>
      <c r="C178" s="4"/>
      <c r="D178" s="4"/>
      <c r="E178" s="4"/>
      <c r="F178" s="4"/>
      <c r="G178" s="4"/>
      <c r="H178" s="4"/>
      <c r="I178" s="4"/>
    </row>
    <row r="179" spans="1:9">
      <c r="A179" s="4"/>
      <c r="B179" s="4"/>
      <c r="C179" s="4"/>
      <c r="D179" s="4"/>
      <c r="E179" s="4"/>
      <c r="F179" s="4"/>
      <c r="G179" s="4"/>
      <c r="H179" s="4"/>
      <c r="I179" s="4"/>
    </row>
    <row r="180" spans="1:9">
      <c r="A180" s="4"/>
      <c r="B180" s="4"/>
      <c r="C180" s="4"/>
      <c r="D180" s="4"/>
      <c r="E180" s="4"/>
      <c r="F180" s="4"/>
      <c r="G180" s="4"/>
      <c r="H180" s="4"/>
      <c r="I180" s="4"/>
    </row>
    <row r="181" spans="1:9">
      <c r="A181" s="4"/>
      <c r="B181" s="4"/>
      <c r="C181" s="4"/>
      <c r="D181" s="4"/>
      <c r="E181" s="4"/>
      <c r="F181" s="4"/>
      <c r="G181" s="4"/>
      <c r="H181" s="4"/>
      <c r="I181" s="4"/>
    </row>
    <row r="182" spans="1:9">
      <c r="A182" s="4"/>
      <c r="B182" s="4"/>
      <c r="C182" s="4"/>
      <c r="D182" s="4"/>
      <c r="E182" s="4"/>
      <c r="F182" s="4"/>
      <c r="G182" s="4"/>
      <c r="H182" s="4"/>
      <c r="I182" s="4"/>
    </row>
    <row r="183" spans="1:9">
      <c r="A183" s="4"/>
      <c r="B183" s="4"/>
      <c r="C183" s="4"/>
      <c r="D183" s="4"/>
      <c r="E183" s="4"/>
      <c r="F183" s="4"/>
      <c r="G183" s="4"/>
      <c r="H183" s="4"/>
      <c r="I183" s="4"/>
    </row>
    <row r="184" spans="1:9">
      <c r="A184" s="4"/>
      <c r="B184" s="4"/>
      <c r="C184" s="4"/>
      <c r="D184" s="4"/>
      <c r="E184" s="4"/>
      <c r="F184" s="4"/>
      <c r="G184" s="4"/>
      <c r="H184" s="4"/>
      <c r="I184" s="4"/>
    </row>
    <row r="185" spans="1:9">
      <c r="A185" s="4"/>
      <c r="B185" s="4"/>
      <c r="C185" s="4"/>
      <c r="D185" s="4"/>
      <c r="E185" s="4"/>
      <c r="F185" s="4"/>
      <c r="G185" s="4"/>
      <c r="H185" s="4"/>
      <c r="I185" s="4"/>
    </row>
    <row r="186" spans="1:9">
      <c r="A186" s="4"/>
      <c r="B186" s="4"/>
      <c r="C186" s="4"/>
      <c r="D186" s="4"/>
      <c r="E186" s="4"/>
      <c r="F186" s="4"/>
      <c r="G186" s="4"/>
      <c r="H186" s="4"/>
      <c r="I186" s="4"/>
    </row>
    <row r="187" spans="1:9">
      <c r="A187" s="4"/>
      <c r="B187" s="4"/>
      <c r="C187" s="4"/>
      <c r="D187" s="4"/>
      <c r="E187" s="4"/>
      <c r="F187" s="4"/>
      <c r="G187" s="4"/>
      <c r="H187" s="4"/>
      <c r="I187" s="4"/>
    </row>
    <row r="188" spans="1:9">
      <c r="A188" s="4"/>
      <c r="B188" s="4"/>
      <c r="C188" s="4"/>
      <c r="D188" s="4"/>
      <c r="E188" s="4"/>
      <c r="F188" s="4"/>
      <c r="G188" s="4"/>
      <c r="H188" s="4"/>
      <c r="I188" s="4"/>
    </row>
    <row r="189" spans="1:9">
      <c r="A189" s="4"/>
      <c r="B189" s="4"/>
      <c r="C189" s="4"/>
      <c r="D189" s="4"/>
      <c r="E189" s="4"/>
      <c r="F189" s="4"/>
      <c r="G189" s="4"/>
      <c r="H189" s="4"/>
      <c r="I189" s="4"/>
    </row>
    <row r="190" spans="1:9">
      <c r="A190" s="4"/>
      <c r="B190" s="4"/>
      <c r="C190" s="4"/>
      <c r="D190" s="4"/>
      <c r="E190" s="4"/>
      <c r="F190" s="4"/>
      <c r="G190" s="4"/>
      <c r="H190" s="4"/>
      <c r="I190" s="4"/>
    </row>
    <row r="191" spans="1:9">
      <c r="A191" s="4"/>
      <c r="B191" s="4"/>
      <c r="C191" s="4"/>
      <c r="D191" s="4"/>
      <c r="E191" s="4"/>
      <c r="F191" s="4"/>
      <c r="G191" s="4"/>
      <c r="H191" s="4"/>
      <c r="I191" s="4"/>
    </row>
    <row r="192" spans="1:9">
      <c r="A192" s="4"/>
      <c r="B192" s="4"/>
      <c r="C192" s="4"/>
      <c r="D192" s="4"/>
      <c r="E192" s="4"/>
      <c r="F192" s="4"/>
      <c r="G192" s="4"/>
      <c r="H192" s="4"/>
      <c r="I192" s="4"/>
    </row>
    <row r="193" spans="1:9">
      <c r="A193" s="4"/>
      <c r="B193" s="4"/>
      <c r="C193" s="4"/>
      <c r="D193" s="4"/>
      <c r="E193" s="4"/>
      <c r="F193" s="4"/>
      <c r="G193" s="4"/>
      <c r="H193" s="4"/>
      <c r="I193" s="4"/>
    </row>
    <row r="194" spans="1:9">
      <c r="A194" s="4"/>
      <c r="B194" s="4"/>
      <c r="C194" s="4"/>
      <c r="D194" s="4"/>
      <c r="E194" s="4"/>
      <c r="F194" s="4"/>
      <c r="G194" s="4"/>
      <c r="H194" s="4"/>
      <c r="I194" s="4"/>
    </row>
    <row r="195" spans="1:9">
      <c r="A195" s="4"/>
      <c r="B195" s="4"/>
      <c r="C195" s="4"/>
      <c r="D195" s="4"/>
      <c r="E195" s="4"/>
      <c r="F195" s="4"/>
      <c r="G195" s="4"/>
      <c r="H195" s="4"/>
      <c r="I195" s="4"/>
    </row>
    <row r="196" spans="1:9">
      <c r="A196" s="4"/>
      <c r="B196" s="4"/>
      <c r="C196" s="4"/>
      <c r="D196" s="4"/>
      <c r="E196" s="4"/>
      <c r="F196" s="4"/>
      <c r="G196" s="4"/>
      <c r="H196" s="4"/>
      <c r="I196" s="4"/>
    </row>
    <row r="197" spans="1:9">
      <c r="A197" s="4"/>
      <c r="B197" s="4"/>
      <c r="C197" s="4"/>
      <c r="D197" s="4"/>
      <c r="E197" s="4"/>
      <c r="F197" s="4"/>
      <c r="G197" s="4"/>
      <c r="H197" s="4"/>
      <c r="I197" s="4"/>
    </row>
    <row r="198" spans="1:9">
      <c r="A198" s="4"/>
      <c r="B198" s="4"/>
      <c r="C198" s="4"/>
      <c r="D198" s="4"/>
      <c r="E198" s="4"/>
      <c r="F198" s="4"/>
      <c r="G198" s="4"/>
      <c r="H198" s="4"/>
      <c r="I198" s="4"/>
    </row>
    <row r="199" spans="1:9">
      <c r="A199" s="4"/>
      <c r="B199" s="4"/>
      <c r="C199" s="4"/>
      <c r="D199" s="4"/>
      <c r="E199" s="4"/>
      <c r="F199" s="4"/>
      <c r="G199" s="4"/>
      <c r="H199" s="4"/>
      <c r="I199" s="4"/>
    </row>
    <row r="200" spans="1:9">
      <c r="A200" s="4"/>
      <c r="B200" s="4"/>
      <c r="C200" s="4"/>
      <c r="D200" s="4"/>
      <c r="E200" s="4"/>
      <c r="F200" s="4"/>
      <c r="G200" s="4"/>
      <c r="H200" s="4"/>
      <c r="I200" s="4"/>
    </row>
    <row r="201" spans="1:9">
      <c r="A201" s="4"/>
      <c r="B201" s="4"/>
      <c r="C201" s="4"/>
      <c r="D201" s="4"/>
      <c r="E201" s="4"/>
      <c r="F201" s="4"/>
      <c r="G201" s="4"/>
      <c r="H201" s="4"/>
      <c r="I201" s="4"/>
    </row>
    <row r="202" spans="1:9">
      <c r="A202" s="4"/>
      <c r="B202" s="4"/>
      <c r="C202" s="4"/>
      <c r="D202" s="4"/>
      <c r="E202" s="4"/>
      <c r="F202" s="4"/>
      <c r="G202" s="4"/>
      <c r="H202" s="4"/>
      <c r="I202" s="4"/>
    </row>
    <row r="203" spans="1:9">
      <c r="A203" s="4"/>
      <c r="B203" s="4"/>
      <c r="C203" s="4"/>
      <c r="D203" s="4"/>
      <c r="E203" s="4"/>
      <c r="F203" s="4"/>
      <c r="G203" s="4"/>
      <c r="H203" s="4"/>
      <c r="I203" s="4"/>
    </row>
    <row r="204" spans="1:9">
      <c r="A204" s="4"/>
      <c r="B204" s="4"/>
      <c r="C204" s="4"/>
      <c r="D204" s="4"/>
      <c r="E204" s="4"/>
      <c r="F204" s="4"/>
      <c r="G204" s="4"/>
      <c r="H204" s="4"/>
      <c r="I204" s="4"/>
    </row>
    <row r="205" spans="1:9">
      <c r="A205" s="4"/>
      <c r="B205" s="4"/>
      <c r="C205" s="4"/>
      <c r="D205" s="4"/>
      <c r="E205" s="4"/>
      <c r="F205" s="4"/>
      <c r="G205" s="4"/>
      <c r="H205" s="4"/>
      <c r="I205" s="4"/>
    </row>
    <row r="206" spans="1:9">
      <c r="A206" s="4"/>
      <c r="B206" s="4"/>
      <c r="C206" s="4"/>
      <c r="D206" s="4"/>
      <c r="E206" s="4"/>
      <c r="F206" s="4"/>
      <c r="G206" s="4"/>
      <c r="H206" s="4"/>
      <c r="I206" s="4"/>
    </row>
    <row r="207" spans="1:9">
      <c r="A207" s="4"/>
      <c r="B207" s="4"/>
      <c r="C207" s="4"/>
      <c r="D207" s="4"/>
      <c r="E207" s="4"/>
      <c r="F207" s="4"/>
      <c r="G207" s="4"/>
      <c r="H207" s="4"/>
      <c r="I207" s="4"/>
    </row>
    <row r="208" spans="1:9">
      <c r="A208" s="4"/>
      <c r="B208" s="4"/>
      <c r="C208" s="4"/>
      <c r="D208" s="4"/>
      <c r="E208" s="4"/>
      <c r="F208" s="4"/>
      <c r="G208" s="4"/>
      <c r="H208" s="4"/>
      <c r="I208" s="4"/>
    </row>
    <row r="209" spans="1:9">
      <c r="A209" s="4"/>
      <c r="B209" s="4"/>
      <c r="C209" s="4"/>
      <c r="D209" s="4"/>
      <c r="E209" s="4"/>
      <c r="F209" s="4"/>
      <c r="G209" s="4"/>
      <c r="H209" s="4"/>
      <c r="I209" s="4"/>
    </row>
    <row r="210" spans="1:9">
      <c r="A210" s="4"/>
      <c r="B210" s="4"/>
      <c r="C210" s="4"/>
      <c r="D210" s="4"/>
      <c r="E210" s="4"/>
      <c r="F210" s="4"/>
      <c r="G210" s="4"/>
      <c r="H210" s="4"/>
      <c r="I210" s="4"/>
    </row>
    <row r="211" spans="1:9">
      <c r="A211" s="4"/>
      <c r="B211" s="4"/>
      <c r="C211" s="4"/>
      <c r="D211" s="4"/>
      <c r="E211" s="4"/>
      <c r="F211" s="4"/>
      <c r="G211" s="4"/>
      <c r="H211" s="4"/>
      <c r="I211" s="4"/>
    </row>
    <row r="212" spans="1:9">
      <c r="A212" s="4"/>
      <c r="B212" s="4"/>
      <c r="C212" s="4"/>
      <c r="D212" s="4"/>
      <c r="E212" s="4"/>
      <c r="F212" s="4"/>
      <c r="G212" s="4"/>
      <c r="H212" s="4"/>
      <c r="I212" s="4"/>
    </row>
    <row r="213" spans="1:9">
      <c r="A213" s="4"/>
      <c r="B213" s="4"/>
      <c r="C213" s="4"/>
      <c r="D213" s="4"/>
      <c r="E213" s="4"/>
      <c r="F213" s="4"/>
      <c r="G213" s="4"/>
      <c r="H213" s="4"/>
      <c r="I213" s="4"/>
    </row>
    <row r="214" spans="1:9">
      <c r="A214" s="4"/>
      <c r="B214" s="4"/>
      <c r="C214" s="4"/>
      <c r="D214" s="4"/>
      <c r="E214" s="4"/>
      <c r="F214" s="4"/>
      <c r="G214" s="4"/>
      <c r="H214" s="4"/>
      <c r="I214" s="4"/>
    </row>
    <row r="215" spans="1:9">
      <c r="A215" s="4"/>
      <c r="B215" s="4"/>
      <c r="C215" s="4"/>
      <c r="D215" s="4"/>
      <c r="E215" s="4"/>
      <c r="F215" s="4"/>
      <c r="G215" s="4"/>
      <c r="H215" s="4"/>
      <c r="I215" s="4"/>
    </row>
    <row r="216" spans="1:9">
      <c r="A216" s="4"/>
      <c r="B216" s="4"/>
      <c r="C216" s="4"/>
      <c r="D216" s="4"/>
      <c r="E216" s="4"/>
      <c r="F216" s="4"/>
      <c r="G216" s="4"/>
      <c r="H216" s="4"/>
      <c r="I216" s="4"/>
    </row>
    <row r="217" spans="1:9">
      <c r="A217" s="4"/>
      <c r="B217" s="4"/>
      <c r="C217" s="4"/>
      <c r="D217" s="4"/>
      <c r="E217" s="4"/>
      <c r="F217" s="4"/>
      <c r="G217" s="4"/>
      <c r="H217" s="4"/>
      <c r="I217" s="4"/>
    </row>
    <row r="218" spans="1:9">
      <c r="A218" s="4"/>
      <c r="B218" s="4"/>
      <c r="C218" s="4"/>
      <c r="D218" s="4"/>
      <c r="E218" s="4"/>
      <c r="F218" s="4"/>
      <c r="G218" s="4"/>
      <c r="H218" s="4"/>
      <c r="I218" s="4"/>
    </row>
    <row r="219" spans="1:9">
      <c r="A219" s="4"/>
      <c r="B219" s="4"/>
      <c r="C219" s="4"/>
      <c r="D219" s="4"/>
      <c r="E219" s="4"/>
      <c r="F219" s="4"/>
      <c r="G219" s="4"/>
      <c r="H219" s="4"/>
      <c r="I219" s="4"/>
    </row>
    <row r="220" spans="1:9">
      <c r="A220" s="4"/>
      <c r="B220" s="4"/>
      <c r="C220" s="4"/>
      <c r="D220" s="4"/>
      <c r="E220" s="4"/>
      <c r="F220" s="4"/>
      <c r="G220" s="4"/>
      <c r="H220" s="4"/>
      <c r="I220" s="4"/>
    </row>
    <row r="221" spans="1:9">
      <c r="A221" s="4"/>
      <c r="B221" s="4"/>
      <c r="C221" s="4"/>
      <c r="D221" s="4"/>
      <c r="E221" s="4"/>
      <c r="F221" s="4"/>
      <c r="G221" s="4"/>
      <c r="H221" s="4"/>
      <c r="I221" s="4"/>
    </row>
    <row r="222" spans="1:9">
      <c r="A222" s="4"/>
      <c r="B222" s="4"/>
      <c r="C222" s="4"/>
      <c r="D222" s="4"/>
      <c r="E222" s="4"/>
      <c r="F222" s="4"/>
      <c r="G222" s="4"/>
      <c r="H222" s="4"/>
      <c r="I222" s="4"/>
    </row>
    <row r="223" spans="1:9">
      <c r="A223" s="4"/>
      <c r="B223" s="4"/>
      <c r="C223" s="4"/>
      <c r="D223" s="4"/>
      <c r="E223" s="4"/>
      <c r="F223" s="4"/>
      <c r="G223" s="4"/>
      <c r="H223" s="4"/>
      <c r="I223" s="4"/>
    </row>
    <row r="224" spans="1:9">
      <c r="A224" s="4"/>
      <c r="B224" s="4"/>
      <c r="C224" s="4"/>
      <c r="D224" s="4"/>
      <c r="E224" s="4"/>
      <c r="F224" s="4"/>
      <c r="G224" s="4"/>
      <c r="H224" s="4"/>
      <c r="I224" s="4"/>
    </row>
    <row r="225" spans="1:9">
      <c r="A225" s="4"/>
      <c r="B225" s="4"/>
      <c r="C225" s="4"/>
      <c r="D225" s="4"/>
      <c r="E225" s="4"/>
      <c r="F225" s="4"/>
      <c r="G225" s="4"/>
      <c r="H225" s="4"/>
      <c r="I225" s="4"/>
    </row>
    <row r="226" spans="1:9">
      <c r="A226" s="4"/>
      <c r="B226" s="4"/>
      <c r="C226" s="4"/>
      <c r="D226" s="4"/>
      <c r="E226" s="4"/>
      <c r="F226" s="4"/>
      <c r="G226" s="4"/>
      <c r="H226" s="4"/>
      <c r="I226" s="4"/>
    </row>
    <row r="227" spans="1:9">
      <c r="A227" s="4"/>
      <c r="B227" s="4"/>
      <c r="C227" s="4"/>
      <c r="D227" s="4"/>
      <c r="E227" s="4"/>
      <c r="F227" s="4"/>
      <c r="G227" s="4"/>
      <c r="H227" s="4"/>
      <c r="I227" s="4"/>
    </row>
    <row r="228" spans="1:9">
      <c r="A228" s="4"/>
      <c r="B228" s="4"/>
      <c r="C228" s="4"/>
      <c r="D228" s="4"/>
      <c r="E228" s="4"/>
      <c r="F228" s="4"/>
      <c r="G228" s="4"/>
      <c r="H228" s="4"/>
      <c r="I228" s="4"/>
    </row>
    <row r="229" spans="1:9">
      <c r="A229" s="4"/>
      <c r="B229" s="4"/>
      <c r="C229" s="4"/>
      <c r="D229" s="4"/>
      <c r="E229" s="4"/>
      <c r="F229" s="4"/>
      <c r="G229" s="4"/>
      <c r="H229" s="4"/>
      <c r="I229" s="4"/>
    </row>
    <row r="230" spans="1:9">
      <c r="A230" s="4"/>
      <c r="B230" s="4"/>
      <c r="C230" s="4"/>
      <c r="D230" s="4"/>
      <c r="E230" s="4"/>
      <c r="F230" s="4"/>
      <c r="G230" s="4"/>
      <c r="H230" s="4"/>
      <c r="I230" s="4"/>
    </row>
    <row r="231" spans="1:9">
      <c r="A231" s="4"/>
      <c r="B231" s="4"/>
      <c r="C231" s="4"/>
      <c r="D231" s="4"/>
      <c r="E231" s="4"/>
      <c r="F231" s="4"/>
      <c r="G231" s="4"/>
      <c r="H231" s="4"/>
      <c r="I231" s="4"/>
    </row>
    <row r="232" spans="1:9">
      <c r="A232" s="4"/>
      <c r="B232" s="4"/>
      <c r="C232" s="4"/>
      <c r="D232" s="4"/>
      <c r="E232" s="4"/>
      <c r="F232" s="4"/>
      <c r="G232" s="4"/>
      <c r="H232" s="4"/>
      <c r="I232" s="4"/>
    </row>
    <row r="233" spans="1:9">
      <c r="A233" s="4"/>
      <c r="B233" s="4"/>
      <c r="C233" s="4"/>
      <c r="D233" s="4"/>
      <c r="E233" s="4"/>
      <c r="F233" s="4"/>
      <c r="G233" s="4"/>
      <c r="H233" s="4"/>
      <c r="I233" s="4"/>
    </row>
    <row r="234" spans="1:9">
      <c r="A234" s="4"/>
      <c r="B234" s="4"/>
      <c r="C234" s="4"/>
      <c r="D234" s="4"/>
      <c r="E234" s="4"/>
      <c r="F234" s="4"/>
      <c r="G234" s="4"/>
      <c r="H234" s="4"/>
      <c r="I234" s="4"/>
    </row>
    <row r="235" spans="1:9">
      <c r="A235" s="4"/>
      <c r="B235" s="4"/>
      <c r="C235" s="4"/>
      <c r="D235" s="4"/>
      <c r="E235" s="4"/>
      <c r="F235" s="4"/>
      <c r="G235" s="4"/>
      <c r="H235" s="4"/>
      <c r="I235" s="4"/>
    </row>
    <row r="236" spans="1:9">
      <c r="A236" s="4"/>
      <c r="B236" s="4"/>
      <c r="C236" s="4"/>
      <c r="D236" s="4"/>
      <c r="E236" s="4"/>
      <c r="F236" s="4"/>
      <c r="G236" s="4"/>
      <c r="H236" s="4"/>
      <c r="I236" s="4"/>
    </row>
    <row r="237" spans="1:9">
      <c r="A237" s="4"/>
      <c r="B237" s="4"/>
      <c r="C237" s="4"/>
      <c r="D237" s="4"/>
      <c r="E237" s="4"/>
      <c r="F237" s="4"/>
      <c r="G237" s="4"/>
      <c r="H237" s="4"/>
      <c r="I237" s="4"/>
    </row>
    <row r="238" spans="1:9">
      <c r="A238" s="4"/>
      <c r="B238" s="4"/>
      <c r="C238" s="4"/>
      <c r="D238" s="4"/>
      <c r="E238" s="4"/>
      <c r="F238" s="4"/>
      <c r="G238" s="4"/>
      <c r="H238" s="4"/>
      <c r="I238" s="4"/>
    </row>
    <row r="239" spans="1:9">
      <c r="A239" s="4"/>
      <c r="B239" s="4"/>
      <c r="C239" s="4"/>
      <c r="D239" s="4"/>
      <c r="E239" s="4"/>
      <c r="F239" s="4"/>
      <c r="G239" s="4"/>
      <c r="H239" s="4"/>
      <c r="I239" s="4"/>
    </row>
    <row r="240" spans="1:9">
      <c r="A240" s="4"/>
      <c r="B240" s="4"/>
      <c r="C240" s="4"/>
      <c r="D240" s="4"/>
      <c r="E240" s="4"/>
      <c r="F240" s="4"/>
      <c r="G240" s="4"/>
      <c r="H240" s="4"/>
      <c r="I240" s="4"/>
    </row>
    <row r="241" spans="1:9">
      <c r="A241" s="4"/>
      <c r="B241" s="4"/>
      <c r="C241" s="4"/>
      <c r="D241" s="4"/>
      <c r="E241" s="4"/>
      <c r="F241" s="4"/>
      <c r="G241" s="4"/>
      <c r="H241" s="4"/>
      <c r="I241" s="4"/>
    </row>
    <row r="242" spans="1:9">
      <c r="A242" s="4"/>
      <c r="B242" s="4"/>
      <c r="C242" s="4"/>
      <c r="D242" s="4"/>
      <c r="E242" s="4"/>
      <c r="F242" s="4"/>
      <c r="G242" s="4"/>
      <c r="H242" s="4"/>
      <c r="I242" s="4"/>
    </row>
    <row r="243" spans="1:9">
      <c r="A243" s="4"/>
      <c r="B243" s="4"/>
      <c r="C243" s="4"/>
      <c r="D243" s="4"/>
      <c r="E243" s="4"/>
      <c r="F243" s="4"/>
      <c r="G243" s="4"/>
      <c r="H243" s="4"/>
      <c r="I243" s="4"/>
    </row>
    <row r="244" spans="1:9">
      <c r="A244" s="4"/>
      <c r="B244" s="4"/>
      <c r="C244" s="4"/>
      <c r="D244" s="4"/>
      <c r="E244" s="4"/>
      <c r="F244" s="4"/>
      <c r="G244" s="4"/>
      <c r="H244" s="4"/>
      <c r="I244" s="4"/>
    </row>
    <row r="245" spans="1:9">
      <c r="A245" s="4"/>
      <c r="B245" s="4"/>
      <c r="C245" s="4"/>
      <c r="D245" s="4"/>
      <c r="E245" s="4"/>
      <c r="F245" s="4"/>
      <c r="G245" s="4"/>
      <c r="H245" s="4"/>
      <c r="I245" s="4"/>
    </row>
    <row r="246" spans="1:9">
      <c r="A246" s="4"/>
      <c r="B246" s="4"/>
      <c r="C246" s="4"/>
      <c r="D246" s="4"/>
      <c r="E246" s="4"/>
      <c r="F246" s="4"/>
      <c r="G246" s="4"/>
      <c r="H246" s="4"/>
      <c r="I246" s="4"/>
    </row>
    <row r="247" spans="1:9">
      <c r="A247" s="4"/>
      <c r="B247" s="4"/>
      <c r="C247" s="4"/>
      <c r="D247" s="4"/>
      <c r="E247" s="4"/>
      <c r="F247" s="4"/>
      <c r="G247" s="4"/>
      <c r="H247" s="4"/>
      <c r="I247" s="4"/>
    </row>
    <row r="248" spans="1:9">
      <c r="A248" s="4"/>
      <c r="B248" s="4"/>
      <c r="C248" s="4"/>
      <c r="D248" s="4"/>
      <c r="E248" s="4"/>
      <c r="F248" s="4"/>
      <c r="G248" s="4"/>
      <c r="H248" s="4"/>
      <c r="I248" s="4"/>
    </row>
    <row r="249" spans="1:9">
      <c r="A249" s="4"/>
      <c r="B249" s="4"/>
      <c r="C249" s="4"/>
      <c r="D249" s="4"/>
      <c r="E249" s="4"/>
      <c r="F249" s="4"/>
      <c r="G249" s="4"/>
      <c r="H249" s="4"/>
      <c r="I249" s="4"/>
    </row>
    <row r="250" spans="1:9">
      <c r="A250" s="4"/>
      <c r="B250" s="4"/>
      <c r="C250" s="4"/>
      <c r="D250" s="4"/>
      <c r="E250" s="4"/>
      <c r="F250" s="4"/>
      <c r="G250" s="4"/>
      <c r="H250" s="4"/>
      <c r="I250" s="4"/>
    </row>
    <row r="251" spans="1:9">
      <c r="A251" s="4"/>
      <c r="B251" s="4"/>
      <c r="C251" s="4"/>
      <c r="D251" s="4"/>
      <c r="E251" s="4"/>
      <c r="F251" s="4"/>
      <c r="G251" s="4"/>
      <c r="H251" s="4"/>
      <c r="I251" s="4"/>
    </row>
    <row r="252" spans="1:9">
      <c r="A252" s="4"/>
      <c r="B252" s="4"/>
      <c r="C252" s="4"/>
      <c r="D252" s="4"/>
      <c r="E252" s="4"/>
      <c r="F252" s="4"/>
      <c r="G252" s="4"/>
      <c r="H252" s="4"/>
      <c r="I252" s="4"/>
    </row>
    <row r="253" spans="1:9">
      <c r="A253" s="4"/>
      <c r="B253" s="4"/>
      <c r="C253" s="4"/>
      <c r="D253" s="4"/>
      <c r="E253" s="4"/>
      <c r="F253" s="4"/>
      <c r="G253" s="4"/>
      <c r="H253" s="4"/>
      <c r="I253" s="4"/>
    </row>
    <row r="254" spans="1:9">
      <c r="A254" s="4"/>
      <c r="B254" s="4"/>
      <c r="C254" s="4"/>
      <c r="D254" s="4"/>
      <c r="E254" s="4"/>
      <c r="F254" s="4"/>
      <c r="G254" s="4"/>
      <c r="H254" s="4"/>
      <c r="I254" s="4"/>
    </row>
    <row r="255" spans="1:9">
      <c r="A255" s="4"/>
      <c r="B255" s="4"/>
      <c r="C255" s="4"/>
      <c r="D255" s="4"/>
      <c r="E255" s="4"/>
      <c r="F255" s="4"/>
      <c r="G255" s="4"/>
      <c r="H255" s="4"/>
      <c r="I255" s="4"/>
    </row>
    <row r="256" spans="1:9">
      <c r="A256" s="4"/>
      <c r="B256" s="4"/>
      <c r="C256" s="4"/>
      <c r="D256" s="4"/>
      <c r="E256" s="4"/>
      <c r="F256" s="4"/>
      <c r="G256" s="4"/>
      <c r="H256" s="4"/>
      <c r="I256" s="4"/>
    </row>
    <row r="257" spans="1:9">
      <c r="A257" s="4"/>
      <c r="B257" s="4"/>
      <c r="C257" s="4"/>
      <c r="D257" s="4"/>
      <c r="E257" s="4"/>
      <c r="F257" s="4"/>
      <c r="G257" s="4"/>
      <c r="H257" s="4"/>
      <c r="I257" s="4"/>
    </row>
    <row r="258" spans="1:9">
      <c r="A258" s="4"/>
      <c r="B258" s="4"/>
      <c r="C258" s="4"/>
      <c r="D258" s="4"/>
      <c r="E258" s="4"/>
      <c r="F258" s="4"/>
      <c r="G258" s="4"/>
      <c r="H258" s="4"/>
      <c r="I258" s="4"/>
    </row>
    <row r="259" spans="1:9">
      <c r="A259" s="4"/>
      <c r="B259" s="4"/>
      <c r="C259" s="4"/>
      <c r="D259" s="4"/>
      <c r="E259" s="4"/>
      <c r="F259" s="4"/>
      <c r="G259" s="4"/>
      <c r="H259" s="4"/>
      <c r="I259" s="4"/>
    </row>
    <row r="260" spans="1:9">
      <c r="A260" s="4"/>
      <c r="B260" s="4"/>
      <c r="C260" s="4"/>
      <c r="D260" s="4"/>
      <c r="E260" s="4"/>
      <c r="F260" s="4"/>
      <c r="G260" s="4"/>
      <c r="H260" s="4"/>
      <c r="I260" s="4"/>
    </row>
    <row r="261" spans="1:9">
      <c r="A261" s="4"/>
      <c r="B261" s="4"/>
      <c r="C261" s="4"/>
      <c r="D261" s="4"/>
      <c r="E261" s="4"/>
      <c r="F261" s="4"/>
      <c r="G261" s="4"/>
      <c r="H261" s="4"/>
      <c r="I261" s="4"/>
    </row>
    <row r="262" spans="1:9">
      <c r="A262" s="4"/>
      <c r="B262" s="4"/>
      <c r="C262" s="4"/>
      <c r="D262" s="4"/>
      <c r="E262" s="4"/>
      <c r="F262" s="4"/>
      <c r="G262" s="4"/>
      <c r="H262" s="4"/>
      <c r="I262" s="4"/>
    </row>
    <row r="263" spans="1:9">
      <c r="A263" s="4"/>
      <c r="B263" s="4"/>
      <c r="C263" s="4"/>
      <c r="D263" s="4"/>
      <c r="E263" s="4"/>
      <c r="F263" s="4"/>
      <c r="G263" s="4"/>
      <c r="H263" s="4"/>
      <c r="I263" s="4"/>
    </row>
    <row r="264" spans="1:9">
      <c r="A264" s="4"/>
      <c r="B264" s="4"/>
      <c r="C264" s="4"/>
      <c r="D264" s="4"/>
      <c r="E264" s="4"/>
      <c r="F264" s="4"/>
      <c r="G264" s="4"/>
      <c r="H264" s="4"/>
      <c r="I264" s="4"/>
    </row>
    <row r="265" spans="1:9">
      <c r="A265" s="4"/>
      <c r="B265" s="4"/>
      <c r="C265" s="4"/>
      <c r="D265" s="4"/>
      <c r="E265" s="4"/>
      <c r="F265" s="4"/>
      <c r="G265" s="4"/>
      <c r="H265" s="4"/>
      <c r="I265" s="4"/>
    </row>
    <row r="266" spans="1:9">
      <c r="A266" s="4"/>
      <c r="B266" s="4"/>
      <c r="C266" s="4"/>
      <c r="D266" s="4"/>
      <c r="E266" s="4"/>
      <c r="F266" s="4"/>
      <c r="G266" s="4"/>
      <c r="H266" s="4"/>
      <c r="I266" s="4"/>
    </row>
    <row r="267" spans="1:9">
      <c r="A267" s="4"/>
      <c r="B267" s="4"/>
      <c r="C267" s="4"/>
      <c r="D267" s="4"/>
      <c r="E267" s="4"/>
      <c r="F267" s="4"/>
      <c r="G267" s="4"/>
      <c r="H267" s="4"/>
      <c r="I267" s="4"/>
    </row>
    <row r="268" spans="1:9">
      <c r="A268" s="4"/>
      <c r="B268" s="4"/>
      <c r="C268" s="4"/>
      <c r="D268" s="4"/>
      <c r="E268" s="4"/>
      <c r="F268" s="4"/>
      <c r="G268" s="4"/>
      <c r="H268" s="4"/>
      <c r="I268" s="4"/>
    </row>
    <row r="269" spans="1:9">
      <c r="A269" s="4"/>
      <c r="B269" s="4"/>
      <c r="C269" s="4"/>
      <c r="D269" s="4"/>
      <c r="E269" s="4"/>
      <c r="F269" s="4"/>
      <c r="G269" s="4"/>
      <c r="H269" s="4"/>
      <c r="I269" s="4"/>
    </row>
    <row r="270" spans="1:9">
      <c r="A270" s="4"/>
      <c r="B270" s="4"/>
      <c r="C270" s="4"/>
      <c r="D270" s="4"/>
      <c r="E270" s="4"/>
      <c r="F270" s="4"/>
      <c r="G270" s="4"/>
      <c r="H270" s="4"/>
      <c r="I270" s="4"/>
    </row>
    <row r="271" spans="1:9">
      <c r="A271" s="4"/>
      <c r="B271" s="4"/>
      <c r="C271" s="4"/>
      <c r="D271" s="4"/>
      <c r="E271" s="4"/>
      <c r="F271" s="4"/>
      <c r="G271" s="4"/>
      <c r="H271" s="4"/>
      <c r="I271" s="4"/>
    </row>
    <row r="272" spans="1:9">
      <c r="A272" s="4"/>
      <c r="B272" s="4"/>
      <c r="C272" s="4"/>
      <c r="D272" s="4"/>
      <c r="E272" s="4"/>
      <c r="F272" s="4"/>
      <c r="G272" s="4"/>
      <c r="H272" s="4"/>
      <c r="I272" s="4"/>
    </row>
    <row r="273" spans="1:9">
      <c r="A273" s="4"/>
      <c r="B273" s="4"/>
      <c r="C273" s="4"/>
      <c r="D273" s="4"/>
      <c r="E273" s="4"/>
      <c r="F273" s="4"/>
      <c r="G273" s="4"/>
      <c r="H273" s="4"/>
      <c r="I273" s="4"/>
    </row>
    <row r="274" spans="1:9">
      <c r="A274" s="4"/>
      <c r="B274" s="4"/>
      <c r="C274" s="4"/>
      <c r="D274" s="4"/>
      <c r="E274" s="4"/>
      <c r="F274" s="4"/>
      <c r="G274" s="4"/>
      <c r="H274" s="4"/>
      <c r="I274" s="4"/>
    </row>
    <row r="275" spans="1:9">
      <c r="A275" s="4"/>
      <c r="B275" s="4"/>
      <c r="C275" s="4"/>
      <c r="D275" s="4"/>
      <c r="E275" s="4"/>
      <c r="F275" s="4"/>
      <c r="G275" s="4"/>
      <c r="H275" s="4"/>
      <c r="I275" s="4"/>
    </row>
    <row r="276" spans="1:9">
      <c r="A276" s="4"/>
      <c r="B276" s="4"/>
      <c r="C276" s="4"/>
      <c r="D276" s="4"/>
      <c r="E276" s="4"/>
      <c r="F276" s="4"/>
      <c r="G276" s="4"/>
      <c r="H276" s="4"/>
      <c r="I276" s="4"/>
    </row>
    <row r="277" spans="1:9">
      <c r="A277" s="4"/>
      <c r="B277" s="4"/>
      <c r="C277" s="4"/>
      <c r="D277" s="4"/>
      <c r="E277" s="4"/>
      <c r="F277" s="4"/>
      <c r="G277" s="4"/>
      <c r="H277" s="4"/>
      <c r="I277" s="4"/>
    </row>
    <row r="278" spans="1:9">
      <c r="A278" s="4"/>
      <c r="B278" s="4"/>
      <c r="C278" s="4"/>
      <c r="D278" s="4"/>
      <c r="E278" s="4"/>
      <c r="F278" s="4"/>
      <c r="G278" s="4"/>
      <c r="H278" s="4"/>
      <c r="I278" s="4"/>
    </row>
    <row r="279" spans="1:9">
      <c r="A279" s="4"/>
      <c r="B279" s="4"/>
      <c r="C279" s="4"/>
      <c r="D279" s="4"/>
      <c r="E279" s="4"/>
      <c r="F279" s="4"/>
      <c r="G279" s="4"/>
      <c r="H279" s="4"/>
      <c r="I279" s="4"/>
    </row>
    <row r="280" spans="1:9">
      <c r="A280" s="4"/>
      <c r="B280" s="4"/>
      <c r="C280" s="4"/>
      <c r="D280" s="4"/>
      <c r="E280" s="4"/>
      <c r="F280" s="4"/>
      <c r="G280" s="4"/>
      <c r="H280" s="4"/>
      <c r="I280" s="4"/>
    </row>
    <row r="281" spans="1:9">
      <c r="A281" s="4"/>
      <c r="B281" s="4"/>
      <c r="C281" s="4"/>
      <c r="D281" s="4"/>
      <c r="E281" s="4"/>
      <c r="F281" s="4"/>
      <c r="G281" s="4"/>
      <c r="H281" s="4"/>
      <c r="I281" s="4"/>
    </row>
    <row r="282" spans="1:9">
      <c r="A282" s="4"/>
      <c r="B282" s="4"/>
      <c r="C282" s="4"/>
      <c r="D282" s="4"/>
      <c r="E282" s="4"/>
      <c r="F282" s="4"/>
      <c r="G282" s="4"/>
      <c r="H282" s="4"/>
      <c r="I282" s="4"/>
    </row>
    <row r="283" spans="1:9">
      <c r="A283" s="4"/>
      <c r="B283" s="4"/>
      <c r="C283" s="4"/>
      <c r="D283" s="4"/>
      <c r="E283" s="4"/>
      <c r="F283" s="4"/>
      <c r="G283" s="4"/>
      <c r="H283" s="4"/>
      <c r="I283" s="4"/>
    </row>
    <row r="284" spans="1:9">
      <c r="A284" s="4"/>
      <c r="B284" s="4"/>
      <c r="C284" s="4"/>
      <c r="D284" s="4"/>
      <c r="E284" s="4"/>
      <c r="F284" s="4"/>
      <c r="G284" s="4"/>
      <c r="H284" s="4"/>
      <c r="I284" s="4"/>
    </row>
    <row r="285" spans="1:9">
      <c r="A285" s="4"/>
      <c r="B285" s="4"/>
      <c r="C285" s="4"/>
      <c r="D285" s="4"/>
      <c r="E285" s="4"/>
      <c r="F285" s="4"/>
      <c r="G285" s="4"/>
      <c r="H285" s="4"/>
      <c r="I285" s="4"/>
    </row>
    <row r="286" spans="1:9">
      <c r="A286" s="4"/>
      <c r="B286" s="4"/>
      <c r="C286" s="4"/>
      <c r="D286" s="4"/>
      <c r="E286" s="4"/>
      <c r="F286" s="4"/>
      <c r="G286" s="4"/>
      <c r="H286" s="4"/>
      <c r="I286" s="4"/>
    </row>
    <row r="287" spans="1:9">
      <c r="A287" s="4"/>
      <c r="B287" s="4"/>
      <c r="C287" s="4"/>
      <c r="D287" s="4"/>
      <c r="E287" s="4"/>
      <c r="F287" s="4"/>
      <c r="G287" s="4"/>
      <c r="H287" s="4"/>
      <c r="I287" s="4"/>
    </row>
    <row r="288" spans="1:9">
      <c r="A288" s="4"/>
      <c r="B288" s="4"/>
      <c r="C288" s="4"/>
      <c r="D288" s="4"/>
      <c r="E288" s="4"/>
      <c r="F288" s="4"/>
      <c r="G288" s="4"/>
      <c r="H288" s="4"/>
      <c r="I288" s="4"/>
    </row>
    <row r="289" spans="1:9">
      <c r="A289" s="4"/>
      <c r="B289" s="4"/>
      <c r="C289" s="4"/>
      <c r="D289" s="4"/>
      <c r="E289" s="4"/>
      <c r="F289" s="4"/>
      <c r="G289" s="4"/>
      <c r="H289" s="4"/>
      <c r="I289" s="4"/>
    </row>
    <row r="290" spans="1:9">
      <c r="A290" s="4"/>
      <c r="B290" s="4"/>
      <c r="C290" s="4"/>
      <c r="D290" s="4"/>
      <c r="E290" s="4"/>
      <c r="F290" s="4"/>
      <c r="G290" s="4"/>
      <c r="H290" s="4"/>
      <c r="I290" s="4"/>
    </row>
    <row r="291" spans="1:9">
      <c r="A291" s="4"/>
      <c r="B291" s="4"/>
      <c r="C291" s="4"/>
      <c r="D291" s="4"/>
      <c r="E291" s="4"/>
      <c r="F291" s="4"/>
      <c r="G291" s="4"/>
      <c r="H291" s="4"/>
      <c r="I291" s="4"/>
    </row>
    <row r="292" spans="1:9">
      <c r="A292" s="4"/>
      <c r="B292" s="4"/>
      <c r="C292" s="4"/>
      <c r="D292" s="4"/>
      <c r="E292" s="4"/>
      <c r="F292" s="4"/>
      <c r="G292" s="4"/>
      <c r="H292" s="4"/>
      <c r="I292" s="4"/>
    </row>
    <row r="293" spans="1:9">
      <c r="A293" s="4"/>
      <c r="B293" s="4"/>
      <c r="C293" s="4"/>
      <c r="D293" s="4"/>
      <c r="E293" s="4"/>
      <c r="F293" s="4"/>
      <c r="G293" s="4"/>
      <c r="H293" s="4"/>
      <c r="I293" s="4"/>
    </row>
    <row r="294" spans="1:9">
      <c r="A294" s="4"/>
      <c r="B294" s="4"/>
      <c r="C294" s="4"/>
      <c r="D294" s="4"/>
      <c r="E294" s="4"/>
      <c r="F294" s="4"/>
      <c r="G294" s="4"/>
      <c r="H294" s="4"/>
      <c r="I294" s="4"/>
    </row>
    <row r="295" spans="1:9">
      <c r="A295" s="4"/>
      <c r="B295" s="4"/>
      <c r="C295" s="4"/>
      <c r="D295" s="4"/>
      <c r="E295" s="4"/>
      <c r="F295" s="4"/>
      <c r="G295" s="4"/>
      <c r="H295" s="4"/>
      <c r="I295" s="4"/>
    </row>
    <row r="296" spans="1:9">
      <c r="A296" s="4"/>
      <c r="B296" s="4"/>
      <c r="C296" s="4"/>
      <c r="D296" s="4"/>
      <c r="E296" s="4"/>
      <c r="F296" s="4"/>
      <c r="G296" s="4"/>
      <c r="H296" s="4"/>
      <c r="I296" s="4"/>
    </row>
    <row r="297" spans="1:9">
      <c r="A297" s="4"/>
      <c r="B297" s="4"/>
      <c r="C297" s="4"/>
      <c r="D297" s="4"/>
      <c r="E297" s="4"/>
      <c r="F297" s="4"/>
      <c r="G297" s="4"/>
      <c r="H297" s="4"/>
      <c r="I297" s="4"/>
    </row>
    <row r="298" spans="1:9">
      <c r="A298" s="4"/>
      <c r="B298" s="4"/>
      <c r="C298" s="4"/>
      <c r="D298" s="4"/>
      <c r="E298" s="4"/>
      <c r="F298" s="4"/>
      <c r="G298" s="4"/>
      <c r="H298" s="4"/>
      <c r="I298" s="4"/>
    </row>
    <row r="299" spans="1:9">
      <c r="A299" s="4"/>
      <c r="B299" s="4"/>
      <c r="C299" s="4"/>
      <c r="D299" s="4"/>
      <c r="E299" s="4"/>
      <c r="F299" s="4"/>
      <c r="G299" s="4"/>
      <c r="H299" s="4"/>
      <c r="I299" s="4"/>
    </row>
    <row r="300" spans="1:9">
      <c r="A300" s="4"/>
      <c r="B300" s="4"/>
      <c r="C300" s="4"/>
      <c r="D300" s="4"/>
      <c r="E300" s="4"/>
      <c r="F300" s="4"/>
      <c r="G300" s="4"/>
      <c r="H300" s="4"/>
      <c r="I300" s="4"/>
    </row>
    <row r="301" spans="1:9">
      <c r="A301" s="4"/>
      <c r="B301" s="4"/>
      <c r="C301" s="4"/>
      <c r="D301" s="4"/>
      <c r="E301" s="4"/>
      <c r="F301" s="4"/>
      <c r="G301" s="4"/>
      <c r="H301" s="4"/>
      <c r="I301" s="4"/>
    </row>
    <row r="302" spans="1:9">
      <c r="A302" s="4"/>
      <c r="B302" s="4"/>
      <c r="C302" s="4"/>
      <c r="D302" s="4"/>
      <c r="E302" s="4"/>
      <c r="F302" s="4"/>
      <c r="G302" s="4"/>
      <c r="H302" s="4"/>
      <c r="I302" s="4"/>
    </row>
    <row r="303" spans="1:9">
      <c r="A303" s="4"/>
      <c r="B303" s="4"/>
      <c r="C303" s="4"/>
      <c r="D303" s="4"/>
      <c r="E303" s="4"/>
      <c r="F303" s="4"/>
      <c r="G303" s="4"/>
      <c r="H303" s="4"/>
      <c r="I303" s="4"/>
    </row>
    <row r="304" spans="1:9">
      <c r="A304" s="4"/>
      <c r="B304" s="4"/>
      <c r="C304" s="4"/>
      <c r="D304" s="4"/>
      <c r="E304" s="4"/>
      <c r="F304" s="4"/>
      <c r="G304" s="4"/>
      <c r="H304" s="4"/>
      <c r="I304" s="4"/>
    </row>
    <row r="305" spans="1:9">
      <c r="A305" s="4"/>
      <c r="B305" s="4"/>
      <c r="C305" s="4"/>
      <c r="D305" s="4"/>
      <c r="E305" s="4"/>
      <c r="F305" s="4"/>
      <c r="G305" s="4"/>
      <c r="H305" s="4"/>
      <c r="I305" s="4"/>
    </row>
    <row r="306" spans="1:9">
      <c r="A306" s="4"/>
      <c r="B306" s="4"/>
      <c r="C306" s="4"/>
      <c r="D306" s="4"/>
      <c r="E306" s="4"/>
      <c r="F306" s="4"/>
      <c r="G306" s="4"/>
      <c r="H306" s="4"/>
      <c r="I306" s="4"/>
    </row>
    <row r="307" spans="1:9">
      <c r="A307" s="4"/>
      <c r="B307" s="4"/>
      <c r="C307" s="4"/>
      <c r="D307" s="4"/>
      <c r="E307" s="4"/>
      <c r="F307" s="4"/>
      <c r="G307" s="4"/>
      <c r="H307" s="4"/>
      <c r="I307" s="4"/>
    </row>
    <row r="308" spans="1:9">
      <c r="A308" s="4"/>
      <c r="B308" s="4"/>
      <c r="C308" s="4"/>
      <c r="D308" s="4"/>
      <c r="E308" s="4"/>
      <c r="F308" s="4"/>
      <c r="G308" s="4"/>
      <c r="H308" s="4"/>
      <c r="I308" s="4"/>
    </row>
    <row r="309" spans="1:9">
      <c r="A309" s="4"/>
      <c r="B309" s="4"/>
      <c r="C309" s="4"/>
      <c r="D309" s="4"/>
      <c r="E309" s="4"/>
      <c r="F309" s="4"/>
      <c r="G309" s="4"/>
      <c r="H309" s="4"/>
      <c r="I309" s="4"/>
    </row>
    <row r="310" spans="1:9">
      <c r="A310" s="4"/>
      <c r="B310" s="4"/>
      <c r="C310" s="4"/>
      <c r="D310" s="4"/>
      <c r="E310" s="4"/>
      <c r="F310" s="4"/>
      <c r="G310" s="4"/>
      <c r="H310" s="4"/>
      <c r="I310" s="4"/>
    </row>
    <row r="311" spans="1:9">
      <c r="A311" s="4"/>
      <c r="B311" s="4"/>
      <c r="C311" s="4"/>
      <c r="D311" s="4"/>
      <c r="E311" s="4"/>
      <c r="F311" s="4"/>
      <c r="G311" s="4"/>
      <c r="H311" s="4"/>
      <c r="I311" s="4"/>
    </row>
    <row r="312" spans="1:9">
      <c r="A312" s="4"/>
      <c r="B312" s="4"/>
      <c r="C312" s="4"/>
      <c r="D312" s="4"/>
      <c r="E312" s="4"/>
      <c r="F312" s="4"/>
      <c r="G312" s="4"/>
      <c r="H312" s="4"/>
      <c r="I312" s="4"/>
    </row>
    <row r="313" spans="1:9">
      <c r="A313" s="4"/>
      <c r="B313" s="4"/>
      <c r="C313" s="4"/>
      <c r="D313" s="4"/>
      <c r="E313" s="4"/>
      <c r="F313" s="4"/>
      <c r="G313" s="4"/>
      <c r="H313" s="4"/>
      <c r="I313" s="4"/>
    </row>
    <row r="314" spans="1:9">
      <c r="A314" s="4"/>
      <c r="B314" s="4"/>
      <c r="C314" s="4"/>
      <c r="D314" s="4"/>
      <c r="E314" s="4"/>
      <c r="F314" s="4"/>
      <c r="G314" s="4"/>
      <c r="H314" s="4"/>
      <c r="I314" s="4"/>
    </row>
    <row r="315" spans="1:9">
      <c r="A315" s="4"/>
      <c r="B315" s="4"/>
      <c r="C315" s="4"/>
      <c r="D315" s="4"/>
      <c r="E315" s="4"/>
      <c r="F315" s="4"/>
      <c r="G315" s="4"/>
      <c r="H315" s="4"/>
      <c r="I315" s="4"/>
    </row>
    <row r="316" spans="1:9">
      <c r="A316" s="4"/>
      <c r="B316" s="4"/>
      <c r="C316" s="4"/>
      <c r="D316" s="4"/>
      <c r="E316" s="4"/>
      <c r="F316" s="4"/>
      <c r="G316" s="4"/>
      <c r="H316" s="4"/>
      <c r="I316" s="4"/>
    </row>
    <row r="317" spans="1:9">
      <c r="A317" s="4"/>
      <c r="B317" s="4"/>
      <c r="C317" s="4"/>
      <c r="D317" s="4"/>
      <c r="E317" s="4"/>
      <c r="F317" s="4"/>
      <c r="G317" s="4"/>
      <c r="H317" s="4"/>
      <c r="I317" s="4"/>
    </row>
    <row r="318" spans="1:9">
      <c r="A318" s="4"/>
      <c r="B318" s="4"/>
      <c r="C318" s="4"/>
      <c r="D318" s="4"/>
      <c r="E318" s="4"/>
      <c r="F318" s="4"/>
      <c r="G318" s="4"/>
      <c r="H318" s="4"/>
      <c r="I318" s="4"/>
    </row>
    <row r="319" spans="1:9">
      <c r="A319" s="4"/>
      <c r="B319" s="4"/>
      <c r="C319" s="4"/>
      <c r="D319" s="4"/>
      <c r="E319" s="4"/>
      <c r="F319" s="4"/>
      <c r="G319" s="4"/>
      <c r="H319" s="4"/>
      <c r="I319" s="4"/>
    </row>
    <row r="320" spans="1:9">
      <c r="A320" s="4"/>
      <c r="B320" s="4"/>
      <c r="C320" s="4"/>
      <c r="D320" s="4"/>
      <c r="E320" s="4"/>
      <c r="F320" s="4"/>
      <c r="G320" s="4"/>
      <c r="H320" s="4"/>
      <c r="I320" s="4"/>
    </row>
    <row r="321" spans="1:9">
      <c r="A321" s="4"/>
      <c r="B321" s="4"/>
      <c r="C321" s="4"/>
      <c r="D321" s="4"/>
      <c r="E321" s="4"/>
      <c r="F321" s="4"/>
      <c r="G321" s="4"/>
      <c r="H321" s="4"/>
      <c r="I321" s="4"/>
    </row>
    <row r="322" spans="1:9">
      <c r="A322" s="4"/>
      <c r="B322" s="4"/>
      <c r="C322" s="4"/>
      <c r="D322" s="4"/>
      <c r="E322" s="4"/>
      <c r="F322" s="4"/>
      <c r="G322" s="4"/>
      <c r="H322" s="4"/>
      <c r="I322" s="4"/>
    </row>
    <row r="323" spans="1:9">
      <c r="A323" s="4"/>
      <c r="B323" s="4"/>
      <c r="C323" s="4"/>
      <c r="D323" s="4"/>
      <c r="E323" s="4"/>
      <c r="F323" s="4"/>
      <c r="G323" s="4"/>
      <c r="H323" s="4"/>
      <c r="I323" s="4"/>
    </row>
    <row r="324" spans="1:9">
      <c r="A324" s="4"/>
      <c r="B324" s="4"/>
      <c r="C324" s="4"/>
      <c r="D324" s="4"/>
      <c r="E324" s="4"/>
      <c r="F324" s="4"/>
      <c r="G324" s="4"/>
      <c r="H324" s="4"/>
      <c r="I324" s="4"/>
    </row>
    <row r="325" spans="1:9">
      <c r="A325" s="4"/>
      <c r="B325" s="4"/>
      <c r="C325" s="4"/>
      <c r="D325" s="4"/>
      <c r="E325" s="4"/>
      <c r="F325" s="4"/>
      <c r="G325" s="4"/>
      <c r="H325" s="4"/>
      <c r="I325" s="4"/>
    </row>
    <row r="326" spans="1:9">
      <c r="A326" s="4"/>
      <c r="B326" s="4"/>
      <c r="C326" s="4"/>
      <c r="D326" s="4"/>
      <c r="E326" s="4"/>
      <c r="F326" s="4"/>
      <c r="G326" s="4"/>
      <c r="H326" s="4"/>
      <c r="I326" s="4"/>
    </row>
    <row r="327" spans="1:9">
      <c r="A327" s="4"/>
      <c r="B327" s="4"/>
      <c r="C327" s="4"/>
      <c r="D327" s="4"/>
      <c r="E327" s="4"/>
      <c r="F327" s="4"/>
      <c r="G327" s="4"/>
      <c r="H327" s="4"/>
      <c r="I327" s="4"/>
    </row>
    <row r="328" spans="1:9">
      <c r="A328" s="4"/>
      <c r="B328" s="4"/>
      <c r="C328" s="4"/>
      <c r="D328" s="4"/>
      <c r="E328" s="4"/>
      <c r="F328" s="4"/>
      <c r="G328" s="4"/>
      <c r="H328" s="4"/>
      <c r="I328" s="4"/>
    </row>
    <row r="329" spans="1:9">
      <c r="A329" s="4"/>
      <c r="B329" s="4"/>
      <c r="C329" s="4"/>
      <c r="D329" s="4"/>
      <c r="E329" s="4"/>
      <c r="F329" s="4"/>
      <c r="G329" s="4"/>
      <c r="H329" s="4"/>
      <c r="I329" s="4"/>
    </row>
    <row r="330" spans="1:9">
      <c r="A330" s="4"/>
      <c r="B330" s="4"/>
      <c r="C330" s="4"/>
      <c r="D330" s="4"/>
      <c r="E330" s="4"/>
      <c r="F330" s="4"/>
      <c r="G330" s="4"/>
      <c r="H330" s="4"/>
      <c r="I330" s="4"/>
    </row>
    <row r="331" spans="1:9">
      <c r="A331" s="4"/>
      <c r="B331" s="4"/>
      <c r="C331" s="4"/>
      <c r="D331" s="4"/>
      <c r="E331" s="4"/>
      <c r="F331" s="4"/>
      <c r="G331" s="4"/>
      <c r="H331" s="4"/>
      <c r="I331" s="4"/>
    </row>
    <row r="332" spans="1:9">
      <c r="A332" s="4"/>
      <c r="B332" s="4"/>
      <c r="C332" s="4"/>
      <c r="D332" s="4"/>
      <c r="E332" s="4"/>
      <c r="F332" s="4"/>
      <c r="G332" s="4"/>
      <c r="H332" s="4"/>
      <c r="I332" s="4"/>
    </row>
    <row r="333" spans="1:9">
      <c r="A333" s="4"/>
      <c r="B333" s="4"/>
      <c r="C333" s="4"/>
      <c r="D333" s="4"/>
      <c r="E333" s="4"/>
      <c r="F333" s="4"/>
      <c r="G333" s="4"/>
      <c r="H333" s="4"/>
      <c r="I333" s="4"/>
    </row>
    <row r="334" spans="1:9">
      <c r="A334" s="4"/>
      <c r="B334" s="4"/>
      <c r="C334" s="4"/>
      <c r="D334" s="4"/>
      <c r="E334" s="4"/>
      <c r="F334" s="4"/>
      <c r="G334" s="4"/>
      <c r="H334" s="4"/>
      <c r="I334" s="4"/>
    </row>
    <row r="335" spans="1:9">
      <c r="A335" s="4"/>
      <c r="B335" s="4"/>
      <c r="C335" s="4"/>
      <c r="D335" s="4"/>
      <c r="E335" s="4"/>
      <c r="F335" s="4"/>
      <c r="G335" s="4"/>
      <c r="H335" s="4"/>
      <c r="I335" s="4"/>
    </row>
    <row r="336" spans="1:9">
      <c r="A336" s="4"/>
      <c r="B336" s="4"/>
      <c r="C336" s="4"/>
      <c r="D336" s="4"/>
      <c r="E336" s="4"/>
      <c r="F336" s="4"/>
      <c r="G336" s="4"/>
      <c r="H336" s="4"/>
      <c r="I336" s="4"/>
    </row>
    <row r="337" spans="1:9">
      <c r="A337" s="4"/>
      <c r="B337" s="4"/>
      <c r="C337" s="4"/>
      <c r="D337" s="4"/>
      <c r="E337" s="4"/>
      <c r="F337" s="4"/>
      <c r="G337" s="4"/>
      <c r="H337" s="4"/>
      <c r="I337" s="4"/>
    </row>
    <row r="338" spans="1:9">
      <c r="A338" s="4"/>
      <c r="B338" s="4"/>
      <c r="C338" s="4"/>
      <c r="D338" s="4"/>
      <c r="E338" s="4"/>
      <c r="F338" s="4"/>
      <c r="G338" s="4"/>
      <c r="H338" s="4"/>
      <c r="I338" s="4"/>
    </row>
    <row r="339" spans="1:9">
      <c r="A339" s="4"/>
      <c r="B339" s="4"/>
      <c r="C339" s="4"/>
      <c r="D339" s="4"/>
      <c r="E339" s="4"/>
      <c r="F339" s="4"/>
      <c r="G339" s="4"/>
      <c r="H339" s="4"/>
      <c r="I339" s="4"/>
    </row>
    <row r="340" spans="1:9">
      <c r="A340" s="4"/>
      <c r="B340" s="4"/>
      <c r="C340" s="4"/>
      <c r="D340" s="4"/>
      <c r="E340" s="4"/>
      <c r="F340" s="4"/>
      <c r="G340" s="4"/>
      <c r="H340" s="4"/>
      <c r="I340" s="4"/>
    </row>
    <row r="341" spans="1:9">
      <c r="A341" s="4"/>
      <c r="B341" s="4"/>
      <c r="C341" s="4"/>
      <c r="D341" s="4"/>
      <c r="E341" s="4"/>
      <c r="F341" s="4"/>
      <c r="G341" s="4"/>
      <c r="H341" s="4"/>
      <c r="I341" s="4"/>
    </row>
    <row r="342" spans="1:9">
      <c r="A342" s="4"/>
      <c r="B342" s="4"/>
      <c r="C342" s="4"/>
      <c r="D342" s="4"/>
      <c r="E342" s="4"/>
      <c r="F342" s="4"/>
      <c r="G342" s="4"/>
      <c r="H342" s="4"/>
      <c r="I342" s="4"/>
    </row>
    <row r="343" spans="1:9">
      <c r="A343" s="4"/>
      <c r="B343" s="4"/>
      <c r="C343" s="4"/>
      <c r="D343" s="4"/>
      <c r="E343" s="4"/>
      <c r="F343" s="4"/>
      <c r="G343" s="4"/>
      <c r="H343" s="4"/>
      <c r="I343" s="4"/>
    </row>
    <row r="344" spans="1:9">
      <c r="A344" s="4"/>
      <c r="B344" s="4"/>
      <c r="C344" s="4"/>
      <c r="D344" s="4"/>
      <c r="E344" s="4"/>
      <c r="F344" s="4"/>
      <c r="G344" s="4"/>
      <c r="H344" s="4"/>
      <c r="I344" s="4"/>
    </row>
    <row r="345" spans="1:9">
      <c r="A345" s="4"/>
      <c r="B345" s="4"/>
      <c r="C345" s="4"/>
      <c r="D345" s="4"/>
      <c r="E345" s="4"/>
      <c r="F345" s="4"/>
      <c r="G345" s="4"/>
      <c r="H345" s="4"/>
      <c r="I345" s="4"/>
    </row>
    <row r="346" spans="1:9">
      <c r="A346" s="4"/>
      <c r="B346" s="4"/>
      <c r="C346" s="4"/>
      <c r="D346" s="4"/>
      <c r="E346" s="4"/>
      <c r="F346" s="4"/>
      <c r="G346" s="4"/>
      <c r="H346" s="4"/>
      <c r="I346" s="4"/>
    </row>
    <row r="347" spans="1:9">
      <c r="A347" s="4"/>
      <c r="B347" s="4"/>
      <c r="C347" s="4"/>
      <c r="D347" s="4"/>
      <c r="E347" s="4"/>
      <c r="F347" s="4"/>
      <c r="G347" s="4"/>
      <c r="H347" s="4"/>
      <c r="I347" s="4"/>
    </row>
    <row r="348" spans="1:9">
      <c r="A348" s="4"/>
      <c r="B348" s="4"/>
      <c r="C348" s="4"/>
      <c r="D348" s="4"/>
      <c r="E348" s="4"/>
      <c r="F348" s="4"/>
      <c r="G348" s="4"/>
      <c r="H348" s="4"/>
      <c r="I348" s="4"/>
    </row>
    <row r="349" spans="1:9">
      <c r="A349" s="4"/>
      <c r="B349" s="4"/>
      <c r="C349" s="4"/>
      <c r="D349" s="4"/>
      <c r="E349" s="4"/>
      <c r="F349" s="4"/>
      <c r="G349" s="4"/>
      <c r="H349" s="4"/>
      <c r="I349" s="4"/>
    </row>
    <row r="350" spans="1:9">
      <c r="A350" s="4"/>
      <c r="B350" s="4"/>
      <c r="C350" s="4"/>
      <c r="D350" s="4"/>
      <c r="E350" s="4"/>
      <c r="F350" s="4"/>
      <c r="G350" s="4"/>
      <c r="H350" s="4"/>
      <c r="I350" s="4"/>
    </row>
    <row r="351" spans="1:9">
      <c r="A351" s="4"/>
      <c r="B351" s="4"/>
      <c r="C351" s="4"/>
      <c r="D351" s="4"/>
      <c r="E351" s="4"/>
      <c r="F351" s="4"/>
      <c r="G351" s="4"/>
      <c r="H351" s="4"/>
      <c r="I351" s="4"/>
    </row>
    <row r="352" spans="1:9">
      <c r="A352" s="4"/>
      <c r="B352" s="4"/>
      <c r="C352" s="4"/>
      <c r="D352" s="4"/>
      <c r="E352" s="4"/>
      <c r="F352" s="4"/>
      <c r="G352" s="4"/>
      <c r="H352" s="4"/>
      <c r="I352" s="4"/>
    </row>
    <row r="353" spans="1:9">
      <c r="A353" s="4"/>
      <c r="B353" s="4"/>
      <c r="C353" s="4"/>
      <c r="D353" s="4"/>
      <c r="E353" s="4"/>
      <c r="F353" s="4"/>
      <c r="G353" s="4"/>
      <c r="H353" s="4"/>
      <c r="I353" s="4"/>
    </row>
    <row r="354" spans="1:9">
      <c r="A354" s="4"/>
      <c r="B354" s="4"/>
      <c r="C354" s="4"/>
      <c r="D354" s="4"/>
      <c r="E354" s="4"/>
      <c r="F354" s="4"/>
      <c r="G354" s="4"/>
      <c r="H354" s="4"/>
      <c r="I354" s="4"/>
    </row>
    <row r="355" spans="1:9">
      <c r="A355" s="4"/>
      <c r="B355" s="4"/>
      <c r="C355" s="4"/>
      <c r="D355" s="4"/>
      <c r="E355" s="4"/>
      <c r="F355" s="4"/>
      <c r="G355" s="4"/>
      <c r="H355" s="4"/>
      <c r="I355" s="4"/>
    </row>
    <row r="356" spans="1:9">
      <c r="A356" s="4"/>
      <c r="B356" s="4"/>
      <c r="C356" s="4"/>
      <c r="D356" s="4"/>
      <c r="E356" s="4"/>
      <c r="F356" s="4"/>
      <c r="G356" s="4"/>
      <c r="H356" s="4"/>
      <c r="I356" s="4"/>
    </row>
    <row r="357" spans="1:9">
      <c r="A357" s="4"/>
      <c r="B357" s="4"/>
      <c r="C357" s="4"/>
      <c r="D357" s="4"/>
      <c r="E357" s="4"/>
      <c r="F357" s="4"/>
      <c r="G357" s="4"/>
      <c r="H357" s="4"/>
      <c r="I357" s="4"/>
    </row>
    <row r="358" spans="1:9">
      <c r="A358" s="4"/>
      <c r="B358" s="4"/>
      <c r="C358" s="4"/>
      <c r="D358" s="4"/>
      <c r="E358" s="4"/>
      <c r="F358" s="4"/>
      <c r="G358" s="4"/>
      <c r="H358" s="4"/>
      <c r="I358" s="4"/>
    </row>
    <row r="359" spans="1:9">
      <c r="A359" s="4"/>
      <c r="B359" s="4"/>
      <c r="C359" s="4"/>
      <c r="D359" s="4"/>
      <c r="E359" s="4"/>
      <c r="F359" s="4"/>
      <c r="G359" s="4"/>
      <c r="H359" s="4"/>
      <c r="I359" s="4"/>
    </row>
    <row r="360" spans="1:9">
      <c r="A360" s="4"/>
      <c r="B360" s="4"/>
      <c r="C360" s="4"/>
      <c r="D360" s="4"/>
      <c r="E360" s="4"/>
      <c r="F360" s="4"/>
      <c r="G360" s="4"/>
      <c r="H360" s="4"/>
      <c r="I360" s="4"/>
    </row>
    <row r="361" spans="1:9">
      <c r="A361" s="4"/>
      <c r="B361" s="4"/>
      <c r="C361" s="4"/>
      <c r="D361" s="4"/>
      <c r="E361" s="4"/>
      <c r="F361" s="4"/>
      <c r="G361" s="4"/>
      <c r="H361" s="4"/>
      <c r="I361" s="4"/>
    </row>
    <row r="362" spans="1:9">
      <c r="A362" s="4"/>
      <c r="B362" s="4"/>
      <c r="C362" s="4"/>
      <c r="D362" s="4"/>
      <c r="E362" s="4"/>
      <c r="F362" s="4"/>
      <c r="G362" s="4"/>
      <c r="H362" s="4"/>
      <c r="I362" s="4"/>
    </row>
    <row r="363" spans="1:9">
      <c r="A363" s="4"/>
      <c r="B363" s="4"/>
      <c r="C363" s="4"/>
      <c r="D363" s="4"/>
      <c r="E363" s="4"/>
      <c r="F363" s="4"/>
      <c r="G363" s="4"/>
      <c r="H363" s="4"/>
      <c r="I363" s="4"/>
    </row>
    <row r="364" spans="1:9">
      <c r="A364" s="4"/>
      <c r="B364" s="4"/>
      <c r="C364" s="4"/>
      <c r="D364" s="4"/>
      <c r="E364" s="4"/>
      <c r="F364" s="4"/>
      <c r="G364" s="4"/>
      <c r="H364" s="4"/>
      <c r="I364" s="4"/>
    </row>
    <row r="365" spans="1:9">
      <c r="A365" s="4"/>
      <c r="B365" s="4"/>
      <c r="C365" s="4"/>
      <c r="D365" s="4"/>
      <c r="E365" s="4"/>
      <c r="F365" s="4"/>
      <c r="G365" s="4"/>
      <c r="H365" s="4"/>
      <c r="I365" s="4"/>
    </row>
    <row r="366" spans="1:9">
      <c r="A366" s="4"/>
      <c r="B366" s="4"/>
      <c r="C366" s="4"/>
      <c r="D366" s="4"/>
      <c r="E366" s="4"/>
      <c r="F366" s="4"/>
      <c r="G366" s="4"/>
      <c r="H366" s="4"/>
      <c r="I366" s="4"/>
    </row>
    <row r="367" spans="1:9">
      <c r="A367" s="4"/>
      <c r="B367" s="4"/>
      <c r="C367" s="4"/>
      <c r="D367" s="4"/>
      <c r="E367" s="4"/>
      <c r="F367" s="4"/>
      <c r="G367" s="4"/>
      <c r="H367" s="4"/>
      <c r="I367" s="4"/>
    </row>
    <row r="368" spans="1:9">
      <c r="A368" s="4"/>
      <c r="B368" s="4"/>
      <c r="C368" s="4"/>
      <c r="D368" s="4"/>
      <c r="E368" s="4"/>
      <c r="F368" s="4"/>
      <c r="G368" s="4"/>
      <c r="H368" s="4"/>
      <c r="I368" s="4"/>
    </row>
    <row r="369" spans="1:9">
      <c r="A369" s="4"/>
      <c r="B369" s="4"/>
      <c r="C369" s="4"/>
      <c r="D369" s="4"/>
      <c r="E369" s="4"/>
      <c r="F369" s="4"/>
      <c r="G369" s="4"/>
      <c r="H369" s="4"/>
      <c r="I369" s="4"/>
    </row>
    <row r="370" spans="1:9">
      <c r="A370" s="4"/>
      <c r="B370" s="4"/>
      <c r="C370" s="4"/>
      <c r="D370" s="4"/>
      <c r="E370" s="4"/>
      <c r="F370" s="4"/>
      <c r="G370" s="4"/>
      <c r="H370" s="4"/>
      <c r="I370" s="4"/>
    </row>
    <row r="371" spans="1:9">
      <c r="A371" s="4"/>
      <c r="B371" s="4"/>
      <c r="C371" s="4"/>
      <c r="D371" s="4"/>
      <c r="E371" s="4"/>
      <c r="F371" s="4"/>
      <c r="G371" s="4"/>
      <c r="H371" s="4"/>
      <c r="I371" s="4"/>
    </row>
    <row r="372" spans="1:9">
      <c r="A372" s="4"/>
      <c r="B372" s="4"/>
      <c r="C372" s="4"/>
      <c r="D372" s="4"/>
      <c r="E372" s="4"/>
      <c r="F372" s="4"/>
      <c r="G372" s="4"/>
      <c r="H372" s="4"/>
      <c r="I372" s="4"/>
    </row>
    <row r="373" spans="1:9">
      <c r="A373" s="4"/>
      <c r="B373" s="4"/>
      <c r="C373" s="4"/>
      <c r="D373" s="4"/>
      <c r="E373" s="4"/>
      <c r="F373" s="4"/>
      <c r="G373" s="4"/>
      <c r="H373" s="4"/>
      <c r="I373" s="4"/>
    </row>
    <row r="374" spans="1:9">
      <c r="A374" s="4"/>
      <c r="B374" s="4"/>
      <c r="C374" s="4"/>
      <c r="D374" s="4"/>
      <c r="E374" s="4"/>
      <c r="F374" s="4"/>
      <c r="G374" s="4"/>
      <c r="H374" s="4"/>
      <c r="I374" s="4"/>
    </row>
    <row r="375" spans="1:9">
      <c r="A375" s="4"/>
      <c r="B375" s="4"/>
      <c r="C375" s="4"/>
      <c r="D375" s="4"/>
      <c r="E375" s="4"/>
      <c r="F375" s="4"/>
      <c r="G375" s="4"/>
      <c r="H375" s="4"/>
      <c r="I375" s="4"/>
    </row>
    <row r="376" spans="1:9">
      <c r="A376" s="4"/>
      <c r="B376" s="4"/>
      <c r="C376" s="4"/>
      <c r="D376" s="4"/>
      <c r="E376" s="4"/>
      <c r="F376" s="4"/>
      <c r="G376" s="4"/>
      <c r="H376" s="4"/>
      <c r="I376" s="4"/>
    </row>
    <row r="377" spans="1:9">
      <c r="A377" s="4"/>
      <c r="B377" s="4"/>
      <c r="C377" s="4"/>
      <c r="D377" s="4"/>
      <c r="E377" s="4"/>
      <c r="F377" s="4"/>
      <c r="G377" s="4"/>
      <c r="H377" s="4"/>
      <c r="I377" s="4"/>
    </row>
    <row r="378" spans="1:9">
      <c r="A378" s="4"/>
      <c r="B378" s="4"/>
      <c r="C378" s="4"/>
      <c r="D378" s="4"/>
      <c r="E378" s="4"/>
      <c r="F378" s="4"/>
      <c r="G378" s="4"/>
      <c r="H378" s="4"/>
      <c r="I378" s="4"/>
    </row>
    <row r="379" spans="1:9">
      <c r="A379" s="4"/>
      <c r="B379" s="4"/>
      <c r="C379" s="4"/>
      <c r="D379" s="4"/>
      <c r="E379" s="4"/>
      <c r="F379" s="4"/>
      <c r="G379" s="4"/>
      <c r="H379" s="4"/>
      <c r="I379" s="4"/>
    </row>
    <row r="380" spans="1:9">
      <c r="A380" s="4"/>
      <c r="B380" s="4"/>
      <c r="C380" s="4"/>
      <c r="D380" s="4"/>
      <c r="E380" s="4"/>
      <c r="F380" s="4"/>
      <c r="G380" s="4"/>
      <c r="H380" s="4"/>
      <c r="I380" s="4"/>
    </row>
    <row r="381" spans="1:9">
      <c r="A381" s="4"/>
      <c r="B381" s="4"/>
      <c r="C381" s="4"/>
      <c r="D381" s="4"/>
      <c r="E381" s="4"/>
      <c r="F381" s="4"/>
      <c r="G381" s="4"/>
      <c r="H381" s="4"/>
      <c r="I381" s="4"/>
    </row>
    <row r="382" spans="1:9">
      <c r="A382" s="4"/>
      <c r="B382" s="4"/>
      <c r="C382" s="4"/>
      <c r="D382" s="4"/>
      <c r="E382" s="4"/>
      <c r="F382" s="4"/>
      <c r="G382" s="4"/>
      <c r="H382" s="4"/>
      <c r="I382" s="4"/>
    </row>
    <row r="383" spans="1:9">
      <c r="A383" s="4"/>
      <c r="B383" s="4"/>
      <c r="C383" s="4"/>
      <c r="D383" s="4"/>
      <c r="E383" s="4"/>
      <c r="F383" s="4"/>
      <c r="G383" s="4"/>
      <c r="H383" s="4"/>
      <c r="I383" s="4"/>
    </row>
    <row r="384" spans="1:9">
      <c r="A384" s="4"/>
      <c r="B384" s="4"/>
      <c r="C384" s="4"/>
      <c r="D384" s="4"/>
      <c r="E384" s="4"/>
      <c r="F384" s="4"/>
      <c r="G384" s="4"/>
      <c r="H384" s="4"/>
      <c r="I384" s="4"/>
    </row>
    <row r="385" spans="1:9">
      <c r="A385" s="4"/>
      <c r="B385" s="4"/>
      <c r="C385" s="4"/>
      <c r="D385" s="4"/>
      <c r="E385" s="4"/>
      <c r="F385" s="4"/>
      <c r="G385" s="4"/>
      <c r="H385" s="4"/>
      <c r="I385" s="4"/>
    </row>
    <row r="386" spans="1:9">
      <c r="A386" s="4"/>
      <c r="B386" s="4"/>
      <c r="C386" s="4"/>
      <c r="D386" s="4"/>
      <c r="E386" s="4"/>
      <c r="F386" s="4"/>
      <c r="G386" s="4"/>
      <c r="H386" s="4"/>
      <c r="I386" s="4"/>
    </row>
    <row r="387" spans="1:9">
      <c r="A387" s="4"/>
      <c r="B387" s="4"/>
      <c r="C387" s="4"/>
      <c r="D387" s="4"/>
      <c r="E387" s="4"/>
      <c r="F387" s="4"/>
      <c r="G387" s="4"/>
      <c r="H387" s="4"/>
      <c r="I387" s="4"/>
    </row>
    <row r="388" spans="1:9">
      <c r="A388" s="4"/>
      <c r="B388" s="4"/>
      <c r="C388" s="4"/>
      <c r="D388" s="4"/>
      <c r="E388" s="4"/>
      <c r="F388" s="4"/>
      <c r="G388" s="4"/>
      <c r="H388" s="4"/>
      <c r="I388" s="4"/>
    </row>
    <row r="389" spans="1:9">
      <c r="A389" s="4"/>
      <c r="B389" s="4"/>
      <c r="C389" s="4"/>
      <c r="D389" s="4"/>
      <c r="E389" s="4"/>
      <c r="F389" s="4"/>
      <c r="G389" s="4"/>
      <c r="H389" s="4"/>
      <c r="I389" s="4"/>
    </row>
    <row r="390" spans="1:9">
      <c r="A390" s="4"/>
      <c r="B390" s="4"/>
      <c r="C390" s="4"/>
      <c r="D390" s="4"/>
      <c r="E390" s="4"/>
      <c r="F390" s="4"/>
      <c r="G390" s="4"/>
      <c r="H390" s="4"/>
      <c r="I390" s="4"/>
    </row>
    <row r="391" spans="1:9">
      <c r="A391" s="4"/>
      <c r="B391" s="4"/>
      <c r="C391" s="4"/>
      <c r="D391" s="4"/>
      <c r="E391" s="4"/>
      <c r="F391" s="4"/>
      <c r="G391" s="4"/>
      <c r="H391" s="4"/>
      <c r="I391" s="4"/>
    </row>
    <row r="392" spans="1:9">
      <c r="A392" s="4"/>
      <c r="B392" s="4"/>
      <c r="C392" s="4"/>
      <c r="D392" s="4"/>
      <c r="E392" s="4"/>
      <c r="F392" s="4"/>
      <c r="G392" s="4"/>
      <c r="H392" s="4"/>
      <c r="I392" s="4"/>
    </row>
    <row r="393" spans="1:9">
      <c r="A393" s="4"/>
      <c r="B393" s="4"/>
      <c r="C393" s="4"/>
      <c r="D393" s="4"/>
      <c r="E393" s="4"/>
      <c r="F393" s="4"/>
      <c r="G393" s="4"/>
      <c r="H393" s="4"/>
      <c r="I393" s="4"/>
    </row>
    <row r="394" spans="1:9">
      <c r="A394" s="4"/>
      <c r="B394" s="4"/>
      <c r="C394" s="4"/>
      <c r="D394" s="4"/>
      <c r="E394" s="4"/>
      <c r="F394" s="4"/>
      <c r="G394" s="4"/>
      <c r="H394" s="4"/>
      <c r="I394" s="4"/>
    </row>
    <row r="395" spans="1:9">
      <c r="A395" s="4"/>
      <c r="B395" s="4"/>
      <c r="C395" s="4"/>
      <c r="D395" s="4"/>
      <c r="E395" s="4"/>
      <c r="F395" s="4"/>
      <c r="G395" s="4"/>
      <c r="H395" s="4"/>
      <c r="I395" s="4"/>
    </row>
    <row r="396" spans="1:9">
      <c r="A396" s="4"/>
      <c r="B396" s="4"/>
      <c r="C396" s="4"/>
      <c r="D396" s="4"/>
      <c r="E396" s="4"/>
      <c r="F396" s="4"/>
      <c r="G396" s="4"/>
      <c r="H396" s="4"/>
      <c r="I396" s="4"/>
    </row>
    <row r="397" spans="1:9">
      <c r="A397" s="4"/>
      <c r="B397" s="4"/>
      <c r="C397" s="4"/>
      <c r="D397" s="4"/>
      <c r="E397" s="4"/>
      <c r="F397" s="4"/>
      <c r="G397" s="4"/>
      <c r="H397" s="4"/>
      <c r="I397" s="4"/>
    </row>
    <row r="398" spans="1:9">
      <c r="A398" s="4"/>
      <c r="B398" s="4"/>
      <c r="C398" s="4"/>
      <c r="D398" s="4"/>
      <c r="E398" s="4"/>
      <c r="F398" s="4"/>
      <c r="G398" s="4"/>
      <c r="H398" s="4"/>
      <c r="I398" s="4"/>
    </row>
    <row r="399" spans="1:9">
      <c r="A399" s="4"/>
      <c r="B399" s="4"/>
      <c r="C399" s="4"/>
      <c r="D399" s="4"/>
      <c r="E399" s="4"/>
      <c r="F399" s="4"/>
      <c r="G399" s="4"/>
      <c r="H399" s="4"/>
      <c r="I399" s="4"/>
    </row>
    <row r="400" spans="1:9">
      <c r="A400" s="4"/>
      <c r="B400" s="4"/>
      <c r="C400" s="4"/>
      <c r="D400" s="4"/>
      <c r="E400" s="4"/>
      <c r="F400" s="4"/>
      <c r="G400" s="4"/>
      <c r="H400" s="4"/>
      <c r="I400" s="4"/>
    </row>
    <row r="401" spans="1:9">
      <c r="A401" s="4"/>
      <c r="B401" s="4"/>
      <c r="C401" s="4"/>
      <c r="D401" s="4"/>
      <c r="E401" s="4"/>
      <c r="F401" s="4"/>
      <c r="G401" s="4"/>
      <c r="H401" s="4"/>
      <c r="I401" s="4"/>
    </row>
    <row r="402" spans="1:9">
      <c r="A402" s="4"/>
      <c r="B402" s="4"/>
      <c r="C402" s="4"/>
      <c r="D402" s="4"/>
      <c r="E402" s="4"/>
      <c r="F402" s="4"/>
      <c r="G402" s="4"/>
      <c r="H402" s="4"/>
      <c r="I402" s="4"/>
    </row>
    <row r="403" spans="1:9">
      <c r="A403" s="4"/>
      <c r="B403" s="4"/>
      <c r="C403" s="4"/>
      <c r="D403" s="4"/>
      <c r="E403" s="4"/>
      <c r="F403" s="4"/>
      <c r="G403" s="4"/>
      <c r="H403" s="4"/>
      <c r="I403" s="4"/>
    </row>
    <row r="404" spans="1:9">
      <c r="A404" s="4"/>
      <c r="B404" s="4"/>
      <c r="C404" s="4"/>
      <c r="D404" s="4"/>
      <c r="E404" s="4"/>
      <c r="F404" s="4"/>
      <c r="G404" s="4"/>
      <c r="H404" s="4"/>
      <c r="I404" s="4"/>
    </row>
    <row r="405" spans="1:9">
      <c r="A405" s="4"/>
      <c r="B405" s="4"/>
      <c r="C405" s="4"/>
      <c r="D405" s="4"/>
      <c r="E405" s="4"/>
      <c r="F405" s="4"/>
      <c r="G405" s="4"/>
      <c r="H405" s="4"/>
      <c r="I405" s="4"/>
    </row>
    <row r="406" spans="1:9">
      <c r="A406" s="4"/>
      <c r="B406" s="4"/>
      <c r="C406" s="4"/>
      <c r="D406" s="4"/>
      <c r="E406" s="4"/>
      <c r="F406" s="4"/>
      <c r="G406" s="4"/>
      <c r="H406" s="4"/>
      <c r="I406" s="4"/>
    </row>
    <row r="407" spans="1:9">
      <c r="A407" s="4"/>
      <c r="B407" s="4"/>
      <c r="C407" s="4"/>
      <c r="D407" s="4"/>
      <c r="E407" s="4"/>
      <c r="F407" s="4"/>
      <c r="G407" s="4"/>
      <c r="H407" s="4"/>
      <c r="I407" s="4"/>
    </row>
    <row r="408" spans="1:9">
      <c r="A408" s="4"/>
      <c r="B408" s="4"/>
      <c r="C408" s="4"/>
      <c r="D408" s="4"/>
      <c r="E408" s="4"/>
      <c r="F408" s="4"/>
      <c r="G408" s="4"/>
      <c r="H408" s="4"/>
      <c r="I408" s="4"/>
    </row>
    <row r="409" spans="1:9">
      <c r="A409" s="4"/>
      <c r="B409" s="4"/>
      <c r="C409" s="4"/>
      <c r="D409" s="4"/>
      <c r="E409" s="4"/>
      <c r="F409" s="4"/>
      <c r="G409" s="4"/>
      <c r="H409" s="4"/>
      <c r="I409" s="4"/>
    </row>
    <row r="410" spans="1:9">
      <c r="A410" s="4"/>
      <c r="B410" s="4"/>
      <c r="C410" s="4"/>
      <c r="D410" s="4"/>
      <c r="E410" s="4"/>
      <c r="F410" s="4"/>
      <c r="G410" s="4"/>
      <c r="H410" s="4"/>
      <c r="I410" s="4"/>
    </row>
    <row r="411" spans="1:9">
      <c r="A411" s="4"/>
      <c r="B411" s="4"/>
      <c r="C411" s="4"/>
      <c r="D411" s="4"/>
      <c r="E411" s="4"/>
      <c r="F411" s="4"/>
      <c r="G411" s="4"/>
      <c r="H411" s="4"/>
      <c r="I411" s="4"/>
    </row>
    <row r="412" spans="1:9">
      <c r="A412" s="4"/>
      <c r="B412" s="4"/>
      <c r="C412" s="4"/>
      <c r="D412" s="4"/>
      <c r="E412" s="4"/>
      <c r="F412" s="4"/>
      <c r="G412" s="4"/>
      <c r="H412" s="4"/>
      <c r="I412" s="4"/>
    </row>
    <row r="413" spans="1:9">
      <c r="A413" s="4"/>
      <c r="B413" s="4"/>
      <c r="C413" s="4"/>
      <c r="D413" s="4"/>
      <c r="E413" s="4"/>
      <c r="F413" s="4"/>
      <c r="G413" s="4"/>
      <c r="H413" s="4"/>
      <c r="I413" s="4"/>
    </row>
    <row r="414" spans="1:9">
      <c r="A414" s="4"/>
      <c r="B414" s="4"/>
      <c r="C414" s="4"/>
      <c r="D414" s="4"/>
      <c r="E414" s="4"/>
      <c r="F414" s="4"/>
      <c r="G414" s="4"/>
      <c r="H414" s="4"/>
      <c r="I414" s="4"/>
    </row>
    <row r="415" spans="1:9">
      <c r="A415" s="4"/>
      <c r="B415" s="4"/>
      <c r="C415" s="4"/>
      <c r="D415" s="4"/>
      <c r="E415" s="4"/>
      <c r="F415" s="4"/>
      <c r="G415" s="4"/>
      <c r="H415" s="4"/>
      <c r="I415" s="4"/>
    </row>
    <row r="416" spans="1:9">
      <c r="A416" s="4"/>
      <c r="B416" s="4"/>
      <c r="C416" s="4"/>
      <c r="D416" s="4"/>
      <c r="E416" s="4"/>
      <c r="F416" s="4"/>
      <c r="G416" s="4"/>
      <c r="H416" s="4"/>
      <c r="I416" s="4"/>
    </row>
    <row r="417" spans="1:9">
      <c r="A417" s="4"/>
      <c r="B417" s="4"/>
      <c r="C417" s="4"/>
      <c r="D417" s="4"/>
      <c r="E417" s="4"/>
      <c r="F417" s="4"/>
      <c r="G417" s="4"/>
      <c r="H417" s="4"/>
      <c r="I417" s="4"/>
    </row>
    <row r="418" spans="1:9">
      <c r="A418" s="4"/>
      <c r="B418" s="4"/>
      <c r="C418" s="4"/>
      <c r="D418" s="4"/>
      <c r="E418" s="4"/>
      <c r="F418" s="4"/>
      <c r="G418" s="4"/>
      <c r="H418" s="4"/>
      <c r="I418" s="4"/>
    </row>
    <row r="419" spans="1:9">
      <c r="A419" s="4"/>
      <c r="B419" s="4"/>
      <c r="C419" s="4"/>
      <c r="D419" s="4"/>
      <c r="E419" s="4"/>
      <c r="F419" s="4"/>
      <c r="G419" s="4"/>
      <c r="H419" s="4"/>
      <c r="I419" s="4"/>
    </row>
    <row r="420" spans="1:9">
      <c r="A420" s="4"/>
      <c r="B420" s="4"/>
      <c r="C420" s="4"/>
      <c r="D420" s="4"/>
      <c r="E420" s="4"/>
      <c r="F420" s="4"/>
      <c r="G420" s="4"/>
      <c r="H420" s="4"/>
      <c r="I420" s="4"/>
    </row>
    <row r="421" spans="1:9">
      <c r="A421" s="4"/>
      <c r="B421" s="4"/>
      <c r="C421" s="4"/>
      <c r="D421" s="4"/>
      <c r="E421" s="4"/>
      <c r="F421" s="4"/>
      <c r="G421" s="4"/>
      <c r="H421" s="4"/>
      <c r="I421" s="4"/>
    </row>
    <row r="422" spans="1:9">
      <c r="A422" s="4"/>
      <c r="B422" s="4"/>
      <c r="C422" s="4"/>
      <c r="D422" s="4"/>
      <c r="E422" s="4"/>
      <c r="F422" s="4"/>
      <c r="G422" s="4"/>
      <c r="H422" s="4"/>
      <c r="I422" s="4"/>
    </row>
    <row r="423" spans="1:9">
      <c r="A423" s="4"/>
      <c r="B423" s="4"/>
      <c r="C423" s="4"/>
      <c r="D423" s="4"/>
      <c r="E423" s="4"/>
      <c r="F423" s="4"/>
      <c r="G423" s="4"/>
      <c r="H423" s="4"/>
      <c r="I423" s="4"/>
    </row>
    <row r="424" spans="1:9">
      <c r="A424" s="4"/>
      <c r="B424" s="4"/>
      <c r="C424" s="4"/>
      <c r="D424" s="4"/>
      <c r="E424" s="4"/>
      <c r="F424" s="4"/>
      <c r="G424" s="4"/>
      <c r="H424" s="4"/>
      <c r="I424" s="4"/>
    </row>
    <row r="425" spans="1:9">
      <c r="A425" s="4"/>
      <c r="B425" s="4"/>
      <c r="C425" s="4"/>
      <c r="D425" s="4"/>
      <c r="E425" s="4"/>
      <c r="F425" s="4"/>
      <c r="G425" s="4"/>
      <c r="H425" s="4"/>
      <c r="I425" s="4"/>
    </row>
    <row r="426" spans="1:9">
      <c r="A426" s="4"/>
      <c r="B426" s="4"/>
      <c r="C426" s="4"/>
      <c r="D426" s="4"/>
      <c r="E426" s="4"/>
      <c r="F426" s="4"/>
      <c r="G426" s="4"/>
      <c r="H426" s="4"/>
      <c r="I426" s="4"/>
    </row>
    <row r="427" spans="1:9">
      <c r="A427" s="4"/>
      <c r="B427" s="4"/>
      <c r="C427" s="4"/>
      <c r="D427" s="4"/>
      <c r="E427" s="4"/>
      <c r="F427" s="4"/>
      <c r="G427" s="4"/>
      <c r="H427" s="4"/>
      <c r="I427" s="4"/>
    </row>
    <row r="428" spans="1:9">
      <c r="A428" s="4"/>
      <c r="B428" s="4"/>
      <c r="C428" s="4"/>
      <c r="D428" s="4"/>
      <c r="E428" s="4"/>
      <c r="F428" s="4"/>
      <c r="G428" s="4"/>
      <c r="H428" s="4"/>
      <c r="I428" s="4"/>
    </row>
    <row r="429" spans="1:9">
      <c r="A429" s="4"/>
      <c r="B429" s="4"/>
      <c r="C429" s="4"/>
      <c r="D429" s="4"/>
      <c r="E429" s="4"/>
      <c r="F429" s="4"/>
      <c r="G429" s="4"/>
      <c r="H429" s="4"/>
      <c r="I429" s="4"/>
    </row>
    <row r="430" spans="1:9">
      <c r="A430" s="4"/>
      <c r="B430" s="4"/>
      <c r="C430" s="4"/>
      <c r="D430" s="4"/>
      <c r="E430" s="4"/>
      <c r="F430" s="4"/>
      <c r="G430" s="4"/>
      <c r="H430" s="4"/>
      <c r="I430" s="4"/>
    </row>
    <row r="431" spans="1:9">
      <c r="A431" s="4"/>
      <c r="B431" s="4"/>
      <c r="C431" s="4"/>
      <c r="D431" s="4"/>
      <c r="E431" s="4"/>
      <c r="F431" s="4"/>
      <c r="G431" s="4"/>
      <c r="H431" s="4"/>
      <c r="I431" s="4"/>
    </row>
    <row r="432" spans="1:9">
      <c r="A432" s="4"/>
      <c r="B432" s="4"/>
      <c r="C432" s="4"/>
      <c r="D432" s="4"/>
      <c r="E432" s="4"/>
      <c r="F432" s="4"/>
      <c r="G432" s="4"/>
      <c r="H432" s="4"/>
      <c r="I432" s="4"/>
    </row>
    <row r="433" spans="1:9">
      <c r="A433" s="4"/>
      <c r="B433" s="4"/>
      <c r="C433" s="4"/>
      <c r="D433" s="4"/>
      <c r="E433" s="4"/>
      <c r="F433" s="4"/>
      <c r="G433" s="4"/>
      <c r="H433" s="4"/>
      <c r="I433" s="4"/>
    </row>
    <row r="434" spans="1:9">
      <c r="A434" s="4"/>
      <c r="B434" s="4"/>
      <c r="C434" s="4"/>
      <c r="D434" s="4"/>
      <c r="E434" s="4"/>
      <c r="F434" s="4"/>
      <c r="G434" s="4"/>
      <c r="H434" s="4"/>
      <c r="I434" s="4"/>
    </row>
    <row r="435" spans="1:9">
      <c r="A435" s="4"/>
      <c r="B435" s="4"/>
      <c r="C435" s="4"/>
      <c r="D435" s="4"/>
      <c r="E435" s="4"/>
      <c r="F435" s="4"/>
      <c r="G435" s="4"/>
      <c r="H435" s="4"/>
      <c r="I435" s="4"/>
    </row>
    <row r="436" spans="1:9">
      <c r="A436" s="4"/>
      <c r="B436" s="4"/>
      <c r="C436" s="4"/>
      <c r="D436" s="4"/>
      <c r="E436" s="4"/>
      <c r="F436" s="4"/>
      <c r="G436" s="4"/>
      <c r="H436" s="4"/>
      <c r="I436" s="4"/>
    </row>
    <row r="437" spans="1:9">
      <c r="A437" s="4"/>
      <c r="B437" s="4"/>
      <c r="C437" s="4"/>
      <c r="D437" s="4"/>
      <c r="E437" s="4"/>
      <c r="F437" s="4"/>
      <c r="G437" s="4"/>
      <c r="H437" s="4"/>
      <c r="I437" s="4"/>
    </row>
    <row r="438" spans="1:9">
      <c r="A438" s="4"/>
      <c r="B438" s="4"/>
      <c r="C438" s="4"/>
      <c r="D438" s="4"/>
      <c r="E438" s="4"/>
      <c r="F438" s="4"/>
      <c r="G438" s="4"/>
      <c r="H438" s="4"/>
      <c r="I438" s="4"/>
    </row>
    <row r="439" spans="1:9">
      <c r="A439" s="4"/>
      <c r="B439" s="4"/>
      <c r="C439" s="4"/>
      <c r="D439" s="4"/>
      <c r="E439" s="4"/>
      <c r="F439" s="4"/>
      <c r="G439" s="4"/>
      <c r="H439" s="4"/>
      <c r="I439" s="4"/>
    </row>
    <row r="440" spans="1:9">
      <c r="A440" s="4"/>
      <c r="B440" s="4"/>
      <c r="C440" s="4"/>
      <c r="D440" s="4"/>
      <c r="E440" s="4"/>
      <c r="F440" s="4"/>
      <c r="G440" s="4"/>
      <c r="H440" s="4"/>
      <c r="I440" s="4"/>
    </row>
    <row r="441" spans="1:9">
      <c r="A441" s="4"/>
      <c r="B441" s="4"/>
      <c r="C441" s="4"/>
      <c r="D441" s="4"/>
      <c r="E441" s="4"/>
      <c r="F441" s="4"/>
      <c r="G441" s="4"/>
      <c r="H441" s="4"/>
      <c r="I441" s="4"/>
    </row>
    <row r="442" spans="1:9">
      <c r="A442" s="4"/>
      <c r="B442" s="4"/>
      <c r="C442" s="4"/>
      <c r="D442" s="4"/>
      <c r="E442" s="4"/>
      <c r="F442" s="4"/>
      <c r="G442" s="4"/>
      <c r="H442" s="4"/>
      <c r="I442" s="4"/>
    </row>
    <row r="443" spans="1:9">
      <c r="A443" s="4"/>
      <c r="B443" s="4"/>
      <c r="C443" s="4"/>
      <c r="D443" s="4"/>
      <c r="E443" s="4"/>
      <c r="F443" s="4"/>
      <c r="G443" s="4"/>
      <c r="H443" s="4"/>
      <c r="I443" s="4"/>
    </row>
    <row r="444" spans="1:9">
      <c r="A444" s="4"/>
      <c r="B444" s="4"/>
      <c r="C444" s="4"/>
      <c r="D444" s="4"/>
      <c r="E444" s="4"/>
      <c r="F444" s="4"/>
      <c r="G444" s="4"/>
      <c r="H444" s="4"/>
      <c r="I444" s="4"/>
    </row>
    <row r="445" spans="1:9">
      <c r="A445" s="4"/>
      <c r="B445" s="4"/>
      <c r="C445" s="4"/>
      <c r="D445" s="4"/>
      <c r="E445" s="4"/>
      <c r="F445" s="4"/>
      <c r="G445" s="4"/>
      <c r="H445" s="4"/>
      <c r="I445" s="4"/>
    </row>
    <row r="446" spans="1:9">
      <c r="A446" s="4"/>
      <c r="B446" s="4"/>
      <c r="C446" s="4"/>
      <c r="D446" s="4"/>
      <c r="E446" s="4"/>
      <c r="F446" s="4"/>
      <c r="G446" s="4"/>
      <c r="H446" s="4"/>
      <c r="I446" s="4"/>
    </row>
    <row r="447" spans="1:9">
      <c r="A447" s="4"/>
      <c r="B447" s="4"/>
      <c r="C447" s="4"/>
      <c r="D447" s="4"/>
      <c r="E447" s="4"/>
      <c r="F447" s="4"/>
      <c r="G447" s="4"/>
      <c r="H447" s="4"/>
      <c r="I447" s="4"/>
    </row>
    <row r="448" spans="1:9">
      <c r="A448" s="4"/>
      <c r="B448" s="4"/>
      <c r="C448" s="4"/>
      <c r="D448" s="4"/>
      <c r="E448" s="4"/>
      <c r="F448" s="4"/>
      <c r="G448" s="4"/>
      <c r="H448" s="4"/>
      <c r="I448" s="4"/>
    </row>
    <row r="449" spans="1:9">
      <c r="A449" s="4"/>
      <c r="B449" s="4"/>
      <c r="C449" s="4"/>
      <c r="D449" s="4"/>
      <c r="E449" s="4"/>
      <c r="F449" s="4"/>
      <c r="G449" s="4"/>
      <c r="H449" s="4"/>
      <c r="I449" s="4"/>
    </row>
    <row r="450" spans="1:9">
      <c r="A450" s="4"/>
      <c r="B450" s="4"/>
      <c r="C450" s="4"/>
      <c r="D450" s="4"/>
      <c r="E450" s="4"/>
      <c r="F450" s="4"/>
      <c r="G450" s="4"/>
      <c r="H450" s="4"/>
      <c r="I450" s="4"/>
    </row>
    <row r="451" spans="1:9">
      <c r="A451" s="4"/>
      <c r="B451" s="4"/>
      <c r="C451" s="4"/>
      <c r="D451" s="4"/>
      <c r="E451" s="4"/>
      <c r="F451" s="4"/>
      <c r="G451" s="4"/>
      <c r="H451" s="4"/>
      <c r="I451" s="4"/>
    </row>
    <row r="452" spans="1:9">
      <c r="A452" s="4"/>
      <c r="B452" s="4"/>
      <c r="C452" s="4"/>
      <c r="D452" s="4"/>
      <c r="E452" s="4"/>
      <c r="F452" s="4"/>
      <c r="G452" s="4"/>
      <c r="H452" s="4"/>
      <c r="I452" s="4"/>
    </row>
    <row r="453" spans="1:9">
      <c r="A453" s="4"/>
      <c r="B453" s="4"/>
      <c r="C453" s="4"/>
      <c r="D453" s="4"/>
      <c r="E453" s="4"/>
      <c r="F453" s="4"/>
      <c r="G453" s="4"/>
      <c r="H453" s="4"/>
      <c r="I453" s="4"/>
    </row>
    <row r="454" spans="1:9">
      <c r="A454" s="4"/>
      <c r="B454" s="4"/>
      <c r="C454" s="4"/>
      <c r="D454" s="4"/>
      <c r="E454" s="4"/>
      <c r="F454" s="4"/>
      <c r="G454" s="4"/>
      <c r="H454" s="4"/>
      <c r="I454" s="4"/>
    </row>
    <row r="455" spans="1:9">
      <c r="A455" s="4"/>
      <c r="B455" s="4"/>
      <c r="C455" s="4"/>
      <c r="D455" s="4"/>
      <c r="E455" s="4"/>
      <c r="F455" s="4"/>
      <c r="G455" s="4"/>
      <c r="H455" s="4"/>
      <c r="I455" s="4"/>
    </row>
    <row r="456" spans="1:9">
      <c r="A456" s="4"/>
      <c r="B456" s="4"/>
      <c r="C456" s="4"/>
      <c r="D456" s="4"/>
      <c r="E456" s="4"/>
      <c r="F456" s="4"/>
      <c r="G456" s="4"/>
      <c r="H456" s="4"/>
      <c r="I456" s="4"/>
    </row>
    <row r="457" spans="1:9">
      <c r="A457" s="4"/>
      <c r="B457" s="4"/>
      <c r="C457" s="4"/>
      <c r="D457" s="4"/>
      <c r="E457" s="4"/>
      <c r="F457" s="4"/>
      <c r="G457" s="4"/>
      <c r="H457" s="4"/>
      <c r="I457" s="4"/>
    </row>
    <row r="458" spans="1:9">
      <c r="A458" s="4"/>
      <c r="B458" s="4"/>
      <c r="C458" s="4"/>
      <c r="D458" s="4"/>
      <c r="E458" s="4"/>
      <c r="F458" s="4"/>
      <c r="G458" s="4"/>
      <c r="H458" s="4"/>
      <c r="I458" s="4"/>
    </row>
    <row r="459" spans="1:9">
      <c r="A459" s="4"/>
      <c r="B459" s="4"/>
      <c r="C459" s="4"/>
      <c r="D459" s="4"/>
      <c r="E459" s="4"/>
      <c r="F459" s="4"/>
      <c r="G459" s="4"/>
      <c r="H459" s="4"/>
      <c r="I459" s="4"/>
    </row>
    <row r="460" spans="1:9">
      <c r="A460" s="4"/>
      <c r="B460" s="4"/>
      <c r="C460" s="4"/>
      <c r="D460" s="4"/>
      <c r="E460" s="4"/>
      <c r="F460" s="4"/>
      <c r="G460" s="4"/>
      <c r="H460" s="4"/>
      <c r="I460" s="4"/>
    </row>
    <row r="461" spans="1:9">
      <c r="A461" s="4"/>
      <c r="B461" s="4"/>
      <c r="C461" s="4"/>
      <c r="D461" s="4"/>
      <c r="E461" s="4"/>
      <c r="F461" s="4"/>
      <c r="G461" s="4"/>
      <c r="H461" s="4"/>
      <c r="I461" s="4"/>
    </row>
    <row r="462" spans="1:9">
      <c r="A462" s="4"/>
      <c r="B462" s="4"/>
      <c r="C462" s="4"/>
      <c r="D462" s="4"/>
      <c r="E462" s="4"/>
      <c r="F462" s="4"/>
      <c r="G462" s="4"/>
      <c r="H462" s="4"/>
      <c r="I462" s="4"/>
    </row>
    <row r="463" spans="1:9">
      <c r="A463" s="4"/>
      <c r="B463" s="4"/>
      <c r="C463" s="4"/>
      <c r="D463" s="4"/>
      <c r="E463" s="4"/>
      <c r="F463" s="4"/>
      <c r="G463" s="4"/>
      <c r="H463" s="4"/>
      <c r="I463" s="4"/>
    </row>
    <row r="464" spans="1:9">
      <c r="A464" s="4"/>
      <c r="B464" s="4"/>
      <c r="C464" s="4"/>
      <c r="D464" s="4"/>
      <c r="E464" s="4"/>
      <c r="F464" s="4"/>
      <c r="G464" s="4"/>
      <c r="H464" s="4"/>
      <c r="I464" s="4"/>
    </row>
    <row r="465" spans="1:9">
      <c r="A465" s="4"/>
      <c r="B465" s="4"/>
      <c r="C465" s="4"/>
      <c r="D465" s="4"/>
      <c r="E465" s="4"/>
      <c r="F465" s="4"/>
      <c r="G465" s="4"/>
      <c r="H465" s="4"/>
      <c r="I465" s="4"/>
    </row>
    <row r="466" spans="1:9">
      <c r="A466" s="4"/>
      <c r="B466" s="4"/>
      <c r="C466" s="4"/>
      <c r="D466" s="4"/>
      <c r="E466" s="4"/>
      <c r="F466" s="4"/>
      <c r="G466" s="4"/>
      <c r="H466" s="4"/>
      <c r="I466" s="4"/>
    </row>
    <row r="467" spans="1:9">
      <c r="A467" s="4"/>
      <c r="B467" s="4"/>
      <c r="C467" s="4"/>
      <c r="D467" s="4"/>
      <c r="E467" s="4"/>
      <c r="F467" s="4"/>
      <c r="G467" s="4"/>
      <c r="H467" s="4"/>
      <c r="I467" s="4"/>
    </row>
    <row r="468" spans="1:9">
      <c r="A468" s="4"/>
      <c r="B468" s="4"/>
      <c r="C468" s="4"/>
      <c r="D468" s="4"/>
      <c r="E468" s="4"/>
      <c r="F468" s="4"/>
      <c r="G468" s="4"/>
      <c r="H468" s="4"/>
      <c r="I468" s="4"/>
    </row>
    <row r="469" spans="1:9">
      <c r="A469" s="4"/>
      <c r="B469" s="4"/>
      <c r="C469" s="4"/>
      <c r="D469" s="4"/>
      <c r="E469" s="4"/>
      <c r="F469" s="4"/>
      <c r="G469" s="4"/>
      <c r="H469" s="4"/>
      <c r="I469" s="4"/>
    </row>
    <row r="470" spans="1:9">
      <c r="A470" s="4"/>
      <c r="B470" s="4"/>
      <c r="C470" s="4"/>
      <c r="D470" s="4"/>
      <c r="E470" s="4"/>
      <c r="F470" s="4"/>
      <c r="G470" s="4"/>
      <c r="H470" s="4"/>
      <c r="I470" s="4"/>
    </row>
    <row r="471" spans="1:9">
      <c r="A471" s="4"/>
      <c r="B471" s="4"/>
      <c r="C471" s="4"/>
      <c r="D471" s="4"/>
      <c r="E471" s="4"/>
      <c r="F471" s="4"/>
      <c r="G471" s="4"/>
      <c r="H471" s="4"/>
      <c r="I471" s="4"/>
    </row>
    <row r="472" spans="1:9">
      <c r="A472" s="4"/>
      <c r="B472" s="4"/>
      <c r="C472" s="4"/>
      <c r="D472" s="4"/>
      <c r="E472" s="4"/>
      <c r="F472" s="4"/>
      <c r="G472" s="4"/>
      <c r="H472" s="4"/>
      <c r="I472" s="4"/>
    </row>
    <row r="473" spans="1:9">
      <c r="A473" s="4"/>
      <c r="B473" s="4"/>
      <c r="C473" s="4"/>
      <c r="D473" s="4"/>
      <c r="E473" s="4"/>
      <c r="F473" s="4"/>
      <c r="G473" s="4"/>
      <c r="H473" s="4"/>
      <c r="I473" s="4"/>
    </row>
    <row r="474" spans="1:9">
      <c r="A474" s="4"/>
      <c r="B474" s="4"/>
      <c r="C474" s="4"/>
      <c r="D474" s="4"/>
      <c r="E474" s="4"/>
      <c r="F474" s="4"/>
      <c r="G474" s="4"/>
      <c r="H474" s="4"/>
      <c r="I474" s="4"/>
    </row>
    <row r="475" spans="1:9">
      <c r="A475" s="4"/>
      <c r="B475" s="4"/>
      <c r="C475" s="4"/>
      <c r="D475" s="4"/>
      <c r="E475" s="4"/>
      <c r="F475" s="4"/>
      <c r="G475" s="4"/>
      <c r="H475" s="4"/>
      <c r="I475" s="4"/>
    </row>
    <row r="476" spans="1:9">
      <c r="A476" s="4"/>
      <c r="B476" s="4"/>
      <c r="C476" s="4"/>
      <c r="D476" s="4"/>
      <c r="E476" s="4"/>
      <c r="F476" s="4"/>
      <c r="G476" s="4"/>
      <c r="H476" s="4"/>
      <c r="I476" s="4"/>
    </row>
    <row r="477" spans="1:9">
      <c r="A477" s="4"/>
      <c r="B477" s="4"/>
      <c r="C477" s="4"/>
      <c r="D477" s="4"/>
      <c r="E477" s="4"/>
      <c r="F477" s="4"/>
      <c r="G477" s="4"/>
      <c r="H477" s="4"/>
      <c r="I477" s="4"/>
    </row>
    <row r="478" spans="1:9">
      <c r="A478" s="4"/>
      <c r="B478" s="4"/>
      <c r="C478" s="4"/>
      <c r="D478" s="4"/>
      <c r="E478" s="4"/>
      <c r="F478" s="4"/>
      <c r="G478" s="4"/>
      <c r="H478" s="4"/>
      <c r="I478" s="4"/>
    </row>
    <row r="479" spans="1:9">
      <c r="A479" s="4"/>
      <c r="B479" s="4"/>
      <c r="C479" s="4"/>
      <c r="D479" s="4"/>
      <c r="E479" s="4"/>
      <c r="F479" s="4"/>
      <c r="G479" s="4"/>
      <c r="H479" s="4"/>
      <c r="I479" s="4"/>
    </row>
    <row r="480" spans="1:9">
      <c r="A480" s="4"/>
      <c r="B480" s="4"/>
      <c r="C480" s="4"/>
      <c r="D480" s="4"/>
      <c r="E480" s="4"/>
      <c r="F480" s="4"/>
      <c r="G480" s="4"/>
      <c r="H480" s="4"/>
      <c r="I480" s="4"/>
    </row>
    <row r="481" spans="1:9">
      <c r="A481" s="4"/>
      <c r="B481" s="4"/>
      <c r="C481" s="4"/>
      <c r="D481" s="4"/>
      <c r="E481" s="4"/>
      <c r="F481" s="4"/>
      <c r="G481" s="4"/>
      <c r="H481" s="4"/>
      <c r="I481" s="4"/>
    </row>
    <row r="482" spans="1:9">
      <c r="A482" s="4"/>
      <c r="B482" s="4"/>
      <c r="C482" s="4"/>
      <c r="D482" s="4"/>
      <c r="E482" s="4"/>
      <c r="F482" s="4"/>
      <c r="G482" s="4"/>
      <c r="H482" s="4"/>
      <c r="I482" s="4"/>
    </row>
    <row r="483" spans="1:9">
      <c r="A483" s="4"/>
      <c r="B483" s="4"/>
      <c r="C483" s="4"/>
      <c r="D483" s="4"/>
      <c r="E483" s="4"/>
      <c r="F483" s="4"/>
      <c r="G483" s="4"/>
      <c r="H483" s="4"/>
      <c r="I483" s="4"/>
    </row>
    <row r="484" spans="1:9">
      <c r="A484" s="4"/>
      <c r="B484" s="4"/>
      <c r="C484" s="4"/>
      <c r="D484" s="4"/>
      <c r="E484" s="4"/>
      <c r="F484" s="4"/>
      <c r="G484" s="4"/>
      <c r="H484" s="4"/>
      <c r="I484" s="4"/>
    </row>
    <row r="485" spans="1:9">
      <c r="A485" s="4"/>
      <c r="B485" s="4"/>
      <c r="C485" s="4"/>
      <c r="D485" s="4"/>
      <c r="E485" s="4"/>
      <c r="F485" s="4"/>
      <c r="G485" s="4"/>
      <c r="H485" s="4"/>
      <c r="I485" s="4"/>
    </row>
    <row r="486" spans="1:9">
      <c r="A486" s="4"/>
      <c r="B486" s="4"/>
      <c r="C486" s="4"/>
      <c r="D486" s="4"/>
      <c r="E486" s="4"/>
      <c r="F486" s="4"/>
      <c r="G486" s="4"/>
      <c r="H486" s="4"/>
      <c r="I486" s="4"/>
    </row>
    <row r="487" spans="1:9">
      <c r="A487" s="4"/>
      <c r="B487" s="4"/>
      <c r="C487" s="4"/>
      <c r="D487" s="4"/>
      <c r="E487" s="4"/>
      <c r="F487" s="4"/>
      <c r="G487" s="4"/>
      <c r="H487" s="4"/>
      <c r="I487" s="4"/>
    </row>
    <row r="488" spans="1:9">
      <c r="A488" s="4"/>
      <c r="B488" s="4"/>
      <c r="C488" s="4"/>
      <c r="D488" s="4"/>
      <c r="E488" s="4"/>
      <c r="F488" s="4"/>
      <c r="G488" s="4"/>
      <c r="H488" s="4"/>
      <c r="I488" s="4"/>
    </row>
    <row r="489" spans="1:9">
      <c r="A489" s="4"/>
      <c r="B489" s="4"/>
      <c r="C489" s="4"/>
      <c r="D489" s="4"/>
      <c r="E489" s="4"/>
      <c r="F489" s="4"/>
      <c r="G489" s="4"/>
      <c r="H489" s="4"/>
      <c r="I489" s="4"/>
    </row>
    <row r="490" spans="1:9">
      <c r="A490" s="4"/>
      <c r="B490" s="4"/>
      <c r="C490" s="4"/>
      <c r="D490" s="4"/>
      <c r="E490" s="4"/>
      <c r="F490" s="4"/>
      <c r="G490" s="4"/>
      <c r="H490" s="4"/>
      <c r="I490" s="4"/>
    </row>
    <row r="491" spans="1:9">
      <c r="A491" s="4"/>
      <c r="B491" s="4"/>
      <c r="C491" s="4"/>
      <c r="D491" s="4"/>
      <c r="E491" s="4"/>
      <c r="F491" s="4"/>
      <c r="G491" s="4"/>
      <c r="H491" s="4"/>
      <c r="I491" s="4"/>
    </row>
    <row r="492" spans="1:9">
      <c r="A492" s="4"/>
      <c r="B492" s="4"/>
      <c r="C492" s="4"/>
      <c r="D492" s="4"/>
      <c r="E492" s="4"/>
      <c r="F492" s="4"/>
      <c r="G492" s="4"/>
      <c r="H492" s="4"/>
      <c r="I492" s="4"/>
    </row>
    <row r="493" spans="1:9">
      <c r="A493" s="4"/>
      <c r="B493" s="4"/>
      <c r="C493" s="4"/>
      <c r="D493" s="4"/>
      <c r="E493" s="4"/>
      <c r="F493" s="4"/>
      <c r="G493" s="4"/>
      <c r="H493" s="4"/>
      <c r="I493" s="4"/>
    </row>
    <row r="494" spans="1:9">
      <c r="A494" s="4"/>
      <c r="B494" s="4"/>
      <c r="C494" s="4"/>
      <c r="D494" s="4"/>
      <c r="E494" s="4"/>
      <c r="F494" s="4"/>
      <c r="G494" s="4"/>
      <c r="H494" s="4"/>
      <c r="I494" s="4"/>
    </row>
    <row r="495" spans="1:9">
      <c r="A495" s="4"/>
      <c r="B495" s="4"/>
      <c r="C495" s="4"/>
      <c r="D495" s="4"/>
      <c r="E495" s="4"/>
      <c r="F495" s="4"/>
      <c r="G495" s="4"/>
      <c r="H495" s="4"/>
      <c r="I495" s="4"/>
    </row>
    <row r="496" spans="1:9">
      <c r="A496" s="4"/>
      <c r="B496" s="4"/>
      <c r="C496" s="4"/>
      <c r="D496" s="4"/>
      <c r="E496" s="4"/>
      <c r="F496" s="4"/>
      <c r="G496" s="4"/>
      <c r="H496" s="4"/>
      <c r="I496" s="4"/>
    </row>
    <row r="497" spans="1:9">
      <c r="A497" s="4"/>
      <c r="B497" s="4"/>
      <c r="C497" s="4"/>
      <c r="D497" s="4"/>
      <c r="E497" s="4"/>
      <c r="F497" s="4"/>
      <c r="G497" s="4"/>
      <c r="H497" s="4"/>
      <c r="I497" s="4"/>
    </row>
    <row r="498" spans="1:9">
      <c r="A498" s="4"/>
      <c r="B498" s="4"/>
      <c r="C498" s="4"/>
      <c r="D498" s="4"/>
      <c r="E498" s="4"/>
      <c r="F498" s="4"/>
      <c r="G498" s="4"/>
      <c r="H498" s="4"/>
      <c r="I498" s="4"/>
    </row>
    <row r="499" spans="1:9">
      <c r="A499" s="4"/>
      <c r="B499" s="4"/>
      <c r="C499" s="4"/>
      <c r="D499" s="4"/>
      <c r="E499" s="4"/>
      <c r="F499" s="4"/>
      <c r="G499" s="4"/>
      <c r="H499" s="4"/>
      <c r="I499" s="4"/>
    </row>
    <row r="500" spans="1:9">
      <c r="A500" s="4"/>
      <c r="B500" s="4"/>
      <c r="C500" s="4"/>
      <c r="D500" s="4"/>
      <c r="E500" s="4"/>
      <c r="F500" s="4"/>
      <c r="G500" s="4"/>
      <c r="H500" s="4"/>
      <c r="I500" s="4"/>
    </row>
    <row r="501" spans="1:9">
      <c r="A501" s="4"/>
      <c r="B501" s="4"/>
      <c r="C501" s="4"/>
      <c r="D501" s="4"/>
      <c r="E501" s="4"/>
      <c r="F501" s="4"/>
      <c r="G501" s="4"/>
      <c r="H501" s="4"/>
      <c r="I501" s="4"/>
    </row>
    <row r="502" spans="1:9">
      <c r="A502" s="4"/>
      <c r="B502" s="4"/>
      <c r="C502" s="4"/>
      <c r="D502" s="4"/>
      <c r="E502" s="4"/>
      <c r="F502" s="4"/>
      <c r="G502" s="4"/>
      <c r="H502" s="4"/>
      <c r="I502" s="4"/>
    </row>
    <row r="503" spans="1:9">
      <c r="A503" s="4"/>
      <c r="B503" s="4"/>
      <c r="C503" s="4"/>
      <c r="D503" s="4"/>
      <c r="E503" s="4"/>
      <c r="F503" s="4"/>
      <c r="G503" s="4"/>
      <c r="H503" s="4"/>
      <c r="I503" s="4"/>
    </row>
    <row r="504" spans="1:9">
      <c r="A504" s="4"/>
      <c r="B504" s="4"/>
      <c r="C504" s="4"/>
      <c r="D504" s="4"/>
      <c r="E504" s="4"/>
      <c r="F504" s="4"/>
      <c r="G504" s="4"/>
      <c r="H504" s="4"/>
      <c r="I504" s="4"/>
    </row>
    <row r="505" spans="1:9">
      <c r="A505" s="4"/>
      <c r="B505" s="4"/>
      <c r="C505" s="4"/>
      <c r="D505" s="4"/>
      <c r="E505" s="4"/>
      <c r="F505" s="4"/>
      <c r="G505" s="4"/>
      <c r="H505" s="4"/>
      <c r="I505" s="4"/>
    </row>
    <row r="506" spans="1:9">
      <c r="A506" s="4"/>
      <c r="B506" s="4"/>
      <c r="C506" s="4"/>
      <c r="D506" s="4"/>
      <c r="E506" s="4"/>
      <c r="F506" s="4"/>
      <c r="G506" s="4"/>
      <c r="H506" s="4"/>
      <c r="I506" s="4"/>
    </row>
    <row r="507" spans="1:9">
      <c r="A507" s="4"/>
      <c r="B507" s="4"/>
      <c r="C507" s="4"/>
      <c r="D507" s="4"/>
      <c r="E507" s="4"/>
      <c r="F507" s="4"/>
      <c r="G507" s="4"/>
      <c r="H507" s="4"/>
      <c r="I507" s="4"/>
    </row>
    <row r="508" spans="1:9">
      <c r="A508" s="4"/>
      <c r="B508" s="4"/>
      <c r="C508" s="4"/>
      <c r="D508" s="4"/>
      <c r="E508" s="4"/>
      <c r="F508" s="4"/>
      <c r="G508" s="4"/>
      <c r="H508" s="4"/>
      <c r="I508" s="4"/>
    </row>
    <row r="509" spans="1:9">
      <c r="A509" s="4"/>
      <c r="B509" s="4"/>
      <c r="C509" s="4"/>
      <c r="D509" s="4"/>
      <c r="E509" s="4"/>
      <c r="F509" s="4"/>
      <c r="G509" s="4"/>
      <c r="H509" s="4"/>
      <c r="I509" s="4"/>
    </row>
    <row r="510" spans="1:9">
      <c r="A510" s="4"/>
      <c r="B510" s="4"/>
      <c r="C510" s="4"/>
      <c r="D510" s="4"/>
      <c r="E510" s="4"/>
      <c r="F510" s="4"/>
      <c r="G510" s="4"/>
      <c r="H510" s="4"/>
      <c r="I510" s="4"/>
    </row>
    <row r="511" spans="1:9">
      <c r="A511" s="4"/>
      <c r="B511" s="4"/>
      <c r="C511" s="4"/>
      <c r="D511" s="4"/>
      <c r="E511" s="4"/>
      <c r="F511" s="4"/>
      <c r="G511" s="4"/>
      <c r="H511" s="4"/>
      <c r="I511" s="4"/>
    </row>
    <row r="512" spans="1:9">
      <c r="A512" s="4"/>
      <c r="B512" s="4"/>
      <c r="C512" s="4"/>
      <c r="D512" s="4"/>
      <c r="E512" s="4"/>
      <c r="F512" s="4"/>
      <c r="G512" s="4"/>
      <c r="H512" s="4"/>
      <c r="I512" s="4"/>
    </row>
    <row r="513" spans="1:9">
      <c r="A513" s="4"/>
      <c r="B513" s="4"/>
      <c r="C513" s="4"/>
      <c r="D513" s="4"/>
      <c r="E513" s="4"/>
      <c r="F513" s="4"/>
      <c r="G513" s="4"/>
      <c r="H513" s="4"/>
      <c r="I513" s="4"/>
    </row>
    <row r="514" spans="1:9">
      <c r="A514" s="4"/>
      <c r="B514" s="4"/>
      <c r="C514" s="4"/>
      <c r="D514" s="4"/>
      <c r="E514" s="4"/>
      <c r="F514" s="4"/>
      <c r="G514" s="4"/>
      <c r="H514" s="4"/>
      <c r="I514" s="4"/>
    </row>
    <row r="515" spans="1:9">
      <c r="A515" s="4"/>
      <c r="B515" s="4"/>
      <c r="C515" s="4"/>
      <c r="D515" s="4"/>
      <c r="E515" s="4"/>
      <c r="F515" s="4"/>
      <c r="G515" s="4"/>
      <c r="H515" s="4"/>
      <c r="I515" s="4"/>
    </row>
    <row r="516" spans="1:9">
      <c r="A516" s="4"/>
      <c r="B516" s="4"/>
      <c r="C516" s="4"/>
      <c r="D516" s="4"/>
      <c r="E516" s="4"/>
      <c r="F516" s="4"/>
      <c r="G516" s="4"/>
      <c r="H516" s="4"/>
      <c r="I516" s="4"/>
    </row>
    <row r="517" spans="1:9">
      <c r="A517" s="4"/>
      <c r="B517" s="4"/>
      <c r="C517" s="4"/>
      <c r="D517" s="4"/>
      <c r="E517" s="4"/>
      <c r="F517" s="4"/>
      <c r="G517" s="4"/>
      <c r="H517" s="4"/>
      <c r="I517" s="4"/>
    </row>
    <row r="518" spans="1:9">
      <c r="A518" s="4"/>
      <c r="B518" s="4"/>
      <c r="C518" s="4"/>
      <c r="D518" s="4"/>
      <c r="E518" s="4"/>
      <c r="F518" s="4"/>
      <c r="G518" s="4"/>
      <c r="H518" s="4"/>
      <c r="I518" s="4"/>
    </row>
    <row r="519" spans="1:9">
      <c r="A519" s="4"/>
      <c r="B519" s="4"/>
      <c r="C519" s="4"/>
      <c r="D519" s="4"/>
      <c r="E519" s="4"/>
      <c r="F519" s="4"/>
      <c r="G519" s="4"/>
      <c r="H519" s="4"/>
      <c r="I519" s="4"/>
    </row>
    <row r="520" spans="1:9">
      <c r="A520" s="4"/>
      <c r="B520" s="4"/>
      <c r="C520" s="4"/>
      <c r="D520" s="4"/>
      <c r="E520" s="4"/>
      <c r="F520" s="4"/>
      <c r="G520" s="4"/>
      <c r="H520" s="4"/>
      <c r="I520" s="4"/>
    </row>
    <row r="521" spans="1:9">
      <c r="A521" s="4"/>
      <c r="B521" s="4"/>
      <c r="C521" s="4"/>
      <c r="D521" s="4"/>
      <c r="E521" s="4"/>
      <c r="F521" s="4"/>
      <c r="G521" s="4"/>
      <c r="H521" s="4"/>
      <c r="I521" s="4"/>
    </row>
    <row r="522" spans="1:9">
      <c r="A522" s="4"/>
      <c r="B522" s="4"/>
      <c r="C522" s="4"/>
      <c r="D522" s="4"/>
      <c r="E522" s="4"/>
      <c r="F522" s="4"/>
      <c r="G522" s="4"/>
      <c r="H522" s="4"/>
      <c r="I522" s="4"/>
    </row>
    <row r="523" spans="1:9">
      <c r="A523" s="4"/>
      <c r="B523" s="4"/>
      <c r="C523" s="4"/>
      <c r="D523" s="4"/>
      <c r="E523" s="4"/>
      <c r="F523" s="4"/>
      <c r="G523" s="4"/>
      <c r="H523" s="4"/>
      <c r="I523" s="4"/>
    </row>
    <row r="524" spans="1:9">
      <c r="A524" s="4"/>
      <c r="B524" s="4"/>
      <c r="C524" s="4"/>
      <c r="D524" s="4"/>
      <c r="E524" s="4"/>
      <c r="F524" s="4"/>
      <c r="G524" s="4"/>
      <c r="H524" s="4"/>
      <c r="I524" s="4"/>
    </row>
    <row r="525" spans="1:9">
      <c r="A525" s="4"/>
      <c r="B525" s="4"/>
      <c r="C525" s="4"/>
      <c r="D525" s="4"/>
      <c r="E525" s="4"/>
      <c r="F525" s="4"/>
      <c r="G525" s="4"/>
      <c r="H525" s="4"/>
      <c r="I525" s="4"/>
    </row>
    <row r="526" spans="1:9">
      <c r="A526" s="4"/>
      <c r="B526" s="4"/>
      <c r="C526" s="4"/>
      <c r="D526" s="4"/>
      <c r="E526" s="4"/>
      <c r="F526" s="4"/>
      <c r="G526" s="4"/>
      <c r="H526" s="4"/>
      <c r="I526" s="4"/>
    </row>
    <row r="527" spans="1:9">
      <c r="A527" s="4"/>
      <c r="B527" s="4"/>
      <c r="C527" s="4"/>
      <c r="D527" s="4"/>
      <c r="E527" s="4"/>
      <c r="F527" s="4"/>
      <c r="G527" s="4"/>
      <c r="H527" s="4"/>
      <c r="I527" s="4"/>
    </row>
    <row r="528" spans="1:9">
      <c r="A528" s="4"/>
      <c r="B528" s="4"/>
      <c r="C528" s="4"/>
      <c r="D528" s="4"/>
      <c r="E528" s="4"/>
      <c r="F528" s="4"/>
      <c r="G528" s="4"/>
      <c r="H528" s="4"/>
      <c r="I528" s="4"/>
    </row>
    <row r="529" spans="1:9">
      <c r="A529" s="4"/>
      <c r="B529" s="4"/>
      <c r="C529" s="4"/>
      <c r="D529" s="4"/>
      <c r="E529" s="4"/>
      <c r="F529" s="4"/>
      <c r="G529" s="4"/>
      <c r="H529" s="4"/>
      <c r="I529" s="4"/>
    </row>
    <row r="530" spans="1:9">
      <c r="A530" s="4"/>
      <c r="B530" s="4"/>
      <c r="C530" s="4"/>
      <c r="D530" s="4"/>
      <c r="E530" s="4"/>
      <c r="F530" s="4"/>
      <c r="G530" s="4"/>
      <c r="H530" s="4"/>
      <c r="I530" s="4"/>
    </row>
    <row r="531" spans="1:9">
      <c r="A531" s="4"/>
      <c r="B531" s="4"/>
      <c r="C531" s="4"/>
      <c r="D531" s="4"/>
      <c r="E531" s="4"/>
      <c r="F531" s="4"/>
      <c r="G531" s="4"/>
      <c r="H531" s="4"/>
      <c r="I531" s="4"/>
    </row>
    <row r="532" spans="1:9">
      <c r="A532" s="4"/>
      <c r="B532" s="4"/>
      <c r="C532" s="4"/>
      <c r="D532" s="4"/>
      <c r="E532" s="4"/>
      <c r="F532" s="4"/>
      <c r="G532" s="4"/>
      <c r="H532" s="4"/>
      <c r="I532" s="4"/>
    </row>
    <row r="533" spans="1:9">
      <c r="A533" s="4"/>
      <c r="B533" s="4"/>
      <c r="C533" s="4"/>
      <c r="D533" s="4"/>
      <c r="E533" s="4"/>
      <c r="F533" s="4"/>
      <c r="G533" s="4"/>
      <c r="H533" s="4"/>
      <c r="I533" s="4"/>
    </row>
    <row r="534" spans="1:9">
      <c r="A534" s="4"/>
      <c r="B534" s="4"/>
      <c r="C534" s="4"/>
      <c r="D534" s="4"/>
      <c r="E534" s="4"/>
      <c r="F534" s="4"/>
      <c r="G534" s="4"/>
      <c r="H534" s="4"/>
      <c r="I534" s="4"/>
    </row>
    <row r="535" spans="1:9">
      <c r="A535" s="4"/>
      <c r="B535" s="4"/>
      <c r="C535" s="4"/>
      <c r="D535" s="4"/>
      <c r="E535" s="4"/>
      <c r="F535" s="4"/>
      <c r="G535" s="4"/>
      <c r="H535" s="4"/>
      <c r="I535" s="4"/>
    </row>
    <row r="536" spans="1:9">
      <c r="A536" s="4"/>
      <c r="B536" s="4"/>
      <c r="C536" s="4"/>
      <c r="D536" s="4"/>
      <c r="E536" s="4"/>
      <c r="F536" s="4"/>
      <c r="G536" s="4"/>
      <c r="H536" s="4"/>
      <c r="I536" s="4"/>
    </row>
    <row r="537" spans="1:9">
      <c r="A537" s="4"/>
      <c r="B537" s="4"/>
      <c r="C537" s="4"/>
      <c r="D537" s="4"/>
      <c r="E537" s="4"/>
      <c r="F537" s="4"/>
      <c r="G537" s="4"/>
      <c r="H537" s="4"/>
      <c r="I537" s="4"/>
    </row>
    <row r="538" spans="1:9">
      <c r="A538" s="4"/>
      <c r="B538" s="4"/>
      <c r="C538" s="4"/>
      <c r="D538" s="4"/>
      <c r="E538" s="4"/>
      <c r="F538" s="4"/>
      <c r="G538" s="4"/>
      <c r="H538" s="4"/>
      <c r="I538" s="4"/>
    </row>
    <row r="539" spans="1:9">
      <c r="A539" s="4"/>
      <c r="B539" s="4"/>
      <c r="C539" s="4"/>
      <c r="D539" s="4"/>
      <c r="E539" s="4"/>
      <c r="F539" s="4"/>
      <c r="G539" s="4"/>
      <c r="H539" s="4"/>
      <c r="I539" s="4"/>
    </row>
    <row r="540" spans="1:9">
      <c r="A540" s="4"/>
      <c r="B540" s="4"/>
      <c r="C540" s="4"/>
      <c r="D540" s="4"/>
      <c r="E540" s="4"/>
      <c r="F540" s="4"/>
      <c r="G540" s="4"/>
      <c r="H540" s="4"/>
      <c r="I540" s="4"/>
    </row>
    <row r="541" spans="1:9">
      <c r="A541" s="4"/>
      <c r="B541" s="4"/>
      <c r="C541" s="4"/>
      <c r="D541" s="4"/>
      <c r="E541" s="4"/>
      <c r="F541" s="4"/>
      <c r="G541" s="4"/>
      <c r="H541" s="4"/>
      <c r="I541" s="4"/>
    </row>
    <row r="542" spans="1:9">
      <c r="A542" s="4"/>
      <c r="B542" s="4"/>
      <c r="C542" s="4"/>
      <c r="D542" s="4"/>
      <c r="E542" s="4"/>
      <c r="F542" s="4"/>
      <c r="G542" s="4"/>
      <c r="H542" s="4"/>
      <c r="I542" s="4"/>
    </row>
    <row r="543" spans="1:9">
      <c r="A543" s="4"/>
      <c r="B543" s="4"/>
      <c r="C543" s="4"/>
      <c r="D543" s="4"/>
      <c r="E543" s="4"/>
      <c r="F543" s="4"/>
      <c r="G543" s="4"/>
      <c r="H543" s="4"/>
      <c r="I543" s="4"/>
    </row>
    <row r="544" spans="1:9">
      <c r="A544" s="4"/>
      <c r="B544" s="4"/>
      <c r="C544" s="4"/>
      <c r="D544" s="4"/>
      <c r="E544" s="4"/>
      <c r="F544" s="4"/>
      <c r="G544" s="4"/>
      <c r="H544" s="4"/>
      <c r="I544" s="4"/>
    </row>
    <row r="545" spans="1:9">
      <c r="A545" s="4"/>
      <c r="B545" s="4"/>
      <c r="C545" s="4"/>
      <c r="D545" s="4"/>
      <c r="E545" s="4"/>
      <c r="F545" s="4"/>
      <c r="G545" s="4"/>
      <c r="H545" s="4"/>
      <c r="I545" s="4"/>
    </row>
    <row r="546" spans="1:9">
      <c r="A546" s="4"/>
      <c r="B546" s="4"/>
      <c r="C546" s="4"/>
      <c r="D546" s="4"/>
      <c r="E546" s="4"/>
      <c r="F546" s="4"/>
      <c r="G546" s="4"/>
      <c r="H546" s="4"/>
      <c r="I546" s="4"/>
    </row>
    <row r="547" spans="1:9">
      <c r="A547" s="4"/>
      <c r="B547" s="4"/>
      <c r="C547" s="4"/>
      <c r="D547" s="4"/>
      <c r="E547" s="4"/>
      <c r="F547" s="4"/>
      <c r="G547" s="4"/>
      <c r="H547" s="4"/>
      <c r="I547" s="4"/>
    </row>
    <row r="548" spans="1:9">
      <c r="A548" s="4"/>
      <c r="B548" s="4"/>
      <c r="C548" s="4"/>
      <c r="D548" s="4"/>
      <c r="E548" s="4"/>
      <c r="F548" s="4"/>
      <c r="G548" s="4"/>
      <c r="H548" s="4"/>
      <c r="I548" s="4"/>
    </row>
    <row r="549" spans="1:9">
      <c r="A549" s="4"/>
      <c r="B549" s="4"/>
      <c r="C549" s="4"/>
      <c r="D549" s="4"/>
      <c r="E549" s="4"/>
      <c r="F549" s="4"/>
      <c r="G549" s="4"/>
      <c r="H549" s="4"/>
      <c r="I549" s="4"/>
    </row>
    <row r="550" spans="1:9">
      <c r="A550" s="4"/>
      <c r="B550" s="4"/>
      <c r="C550" s="4"/>
      <c r="D550" s="4"/>
      <c r="E550" s="4"/>
      <c r="F550" s="4"/>
      <c r="G550" s="4"/>
      <c r="H550" s="4"/>
      <c r="I550" s="4"/>
    </row>
    <row r="551" spans="1:9">
      <c r="A551" s="4"/>
      <c r="B551" s="4"/>
      <c r="C551" s="4"/>
      <c r="D551" s="4"/>
      <c r="E551" s="4"/>
      <c r="F551" s="4"/>
      <c r="G551" s="4"/>
      <c r="H551" s="4"/>
      <c r="I551" s="4"/>
    </row>
    <row r="552" spans="1:9">
      <c r="A552" s="4"/>
      <c r="B552" s="4"/>
      <c r="C552" s="4"/>
      <c r="D552" s="4"/>
      <c r="E552" s="4"/>
      <c r="F552" s="4"/>
      <c r="G552" s="4"/>
      <c r="H552" s="4"/>
      <c r="I552" s="4"/>
    </row>
    <row r="553" spans="1:9">
      <c r="A553" s="4"/>
      <c r="B553" s="4"/>
      <c r="C553" s="4"/>
      <c r="D553" s="4"/>
      <c r="E553" s="4"/>
      <c r="F553" s="4"/>
      <c r="G553" s="4"/>
      <c r="H553" s="4"/>
      <c r="I553" s="4"/>
    </row>
    <row r="554" spans="1:9">
      <c r="A554" s="4"/>
      <c r="B554" s="4"/>
      <c r="C554" s="4"/>
      <c r="D554" s="4"/>
      <c r="E554" s="4"/>
      <c r="F554" s="4"/>
      <c r="G554" s="4"/>
      <c r="H554" s="4"/>
      <c r="I554" s="4"/>
    </row>
    <row r="555" spans="1:9">
      <c r="A555" s="4"/>
      <c r="B555" s="4"/>
      <c r="C555" s="4"/>
      <c r="D555" s="4"/>
      <c r="E555" s="4"/>
      <c r="F555" s="4"/>
      <c r="G555" s="4"/>
      <c r="H555" s="4"/>
      <c r="I555" s="4"/>
    </row>
    <row r="556" spans="1:9">
      <c r="A556" s="4"/>
      <c r="B556" s="4"/>
      <c r="C556" s="4"/>
      <c r="D556" s="4"/>
      <c r="E556" s="4"/>
      <c r="F556" s="4"/>
      <c r="G556" s="4"/>
      <c r="H556" s="4"/>
      <c r="I556" s="4"/>
    </row>
    <row r="557" spans="1:9">
      <c r="A557" s="4"/>
      <c r="B557" s="4"/>
      <c r="C557" s="4"/>
      <c r="D557" s="4"/>
      <c r="E557" s="4"/>
      <c r="F557" s="4"/>
      <c r="G557" s="4"/>
      <c r="H557" s="4"/>
      <c r="I557" s="4"/>
    </row>
    <row r="558" spans="1:9">
      <c r="A558" s="4"/>
      <c r="B558" s="4"/>
      <c r="C558" s="4"/>
      <c r="D558" s="4"/>
      <c r="E558" s="4"/>
      <c r="F558" s="4"/>
      <c r="G558" s="4"/>
      <c r="H558" s="4"/>
      <c r="I558" s="4"/>
    </row>
    <row r="559" spans="1:9">
      <c r="A559" s="4"/>
      <c r="B559" s="4"/>
      <c r="C559" s="4"/>
      <c r="D559" s="4"/>
      <c r="E559" s="4"/>
      <c r="F559" s="4"/>
      <c r="G559" s="4"/>
      <c r="H559" s="4"/>
      <c r="I559" s="4"/>
    </row>
    <row r="560" spans="1:9">
      <c r="A560" s="4"/>
      <c r="B560" s="4"/>
      <c r="C560" s="4"/>
      <c r="D560" s="4"/>
      <c r="E560" s="4"/>
      <c r="F560" s="4"/>
      <c r="G560" s="4"/>
      <c r="H560" s="4"/>
      <c r="I560" s="4"/>
    </row>
    <row r="561" spans="1:9">
      <c r="A561" s="4"/>
      <c r="B561" s="4"/>
      <c r="C561" s="4"/>
      <c r="D561" s="4"/>
      <c r="E561" s="4"/>
      <c r="F561" s="4"/>
      <c r="G561" s="4"/>
      <c r="H561" s="4"/>
      <c r="I561" s="4"/>
    </row>
    <row r="562" spans="1:9">
      <c r="A562" s="4"/>
      <c r="B562" s="4"/>
      <c r="C562" s="4"/>
      <c r="D562" s="4"/>
      <c r="E562" s="4"/>
      <c r="F562" s="4"/>
      <c r="G562" s="4"/>
      <c r="H562" s="4"/>
      <c r="I562" s="4"/>
    </row>
    <row r="563" spans="1:9">
      <c r="A563" s="4"/>
      <c r="B563" s="4"/>
      <c r="C563" s="4"/>
      <c r="D563" s="4"/>
      <c r="E563" s="4"/>
      <c r="F563" s="4"/>
      <c r="G563" s="4"/>
      <c r="H563" s="4"/>
      <c r="I563" s="4"/>
    </row>
    <row r="564" spans="1:9">
      <c r="A564" s="4"/>
      <c r="B564" s="4"/>
      <c r="C564" s="4"/>
      <c r="D564" s="4"/>
      <c r="E564" s="4"/>
      <c r="F564" s="4"/>
      <c r="G564" s="4"/>
      <c r="H564" s="4"/>
      <c r="I564" s="4"/>
    </row>
    <row r="565" spans="1:9">
      <c r="A565" s="4"/>
      <c r="B565" s="4"/>
      <c r="C565" s="4"/>
      <c r="D565" s="4"/>
      <c r="E565" s="4"/>
      <c r="F565" s="4"/>
      <c r="G565" s="4"/>
      <c r="H565" s="4"/>
      <c r="I565" s="4"/>
    </row>
    <row r="566" spans="1:9">
      <c r="A566" s="4"/>
      <c r="B566" s="4"/>
      <c r="C566" s="4"/>
      <c r="D566" s="4"/>
      <c r="E566" s="4"/>
      <c r="F566" s="4"/>
      <c r="G566" s="4"/>
      <c r="H566" s="4"/>
      <c r="I566" s="4"/>
    </row>
    <row r="567" spans="1:9">
      <c r="A567" s="4"/>
      <c r="B567" s="4"/>
      <c r="C567" s="4"/>
      <c r="D567" s="4"/>
      <c r="E567" s="4"/>
      <c r="F567" s="4"/>
      <c r="G567" s="4"/>
      <c r="H567" s="4"/>
      <c r="I567" s="4"/>
    </row>
    <row r="568" spans="1:9">
      <c r="A568" s="4"/>
      <c r="B568" s="4"/>
      <c r="C568" s="4"/>
      <c r="D568" s="4"/>
      <c r="E568" s="4"/>
      <c r="F568" s="4"/>
      <c r="G568" s="4"/>
      <c r="H568" s="4"/>
      <c r="I568" s="4"/>
    </row>
    <row r="569" spans="1:9">
      <c r="A569" s="4"/>
      <c r="B569" s="4"/>
      <c r="C569" s="4"/>
      <c r="D569" s="4"/>
      <c r="E569" s="4"/>
      <c r="F569" s="4"/>
      <c r="G569" s="4"/>
      <c r="H569" s="4"/>
      <c r="I569" s="4"/>
    </row>
    <row r="570" spans="1:9">
      <c r="A570" s="4"/>
      <c r="B570" s="4"/>
      <c r="C570" s="4"/>
      <c r="D570" s="4"/>
      <c r="E570" s="4"/>
      <c r="F570" s="4"/>
      <c r="G570" s="4"/>
      <c r="H570" s="4"/>
      <c r="I570" s="4"/>
    </row>
    <row r="571" spans="1:9">
      <c r="A571" s="4"/>
      <c r="B571" s="4"/>
      <c r="C571" s="4"/>
      <c r="D571" s="4"/>
      <c r="E571" s="4"/>
      <c r="F571" s="4"/>
      <c r="G571" s="4"/>
      <c r="H571" s="4"/>
      <c r="I571" s="4"/>
    </row>
    <row r="572" spans="1:9">
      <c r="A572" s="4"/>
      <c r="B572" s="4"/>
      <c r="C572" s="4"/>
      <c r="D572" s="4"/>
      <c r="E572" s="4"/>
      <c r="F572" s="4"/>
      <c r="G572" s="4"/>
      <c r="H572" s="4"/>
      <c r="I572" s="4"/>
    </row>
    <row r="573" spans="1:9">
      <c r="A573" s="4"/>
      <c r="B573" s="4"/>
      <c r="C573" s="4"/>
      <c r="D573" s="4"/>
      <c r="E573" s="4"/>
      <c r="F573" s="4"/>
      <c r="G573" s="4"/>
      <c r="H573" s="4"/>
      <c r="I573" s="4"/>
    </row>
    <row r="574" spans="1:9">
      <c r="A574" s="4"/>
      <c r="B574" s="4"/>
      <c r="C574" s="4"/>
      <c r="D574" s="4"/>
      <c r="E574" s="4"/>
      <c r="F574" s="4"/>
      <c r="G574" s="4"/>
      <c r="H574" s="4"/>
      <c r="I574" s="4"/>
    </row>
    <row r="575" spans="1:9">
      <c r="A575" s="4"/>
      <c r="B575" s="4"/>
      <c r="C575" s="4"/>
      <c r="D575" s="4"/>
      <c r="E575" s="4"/>
      <c r="F575" s="4"/>
      <c r="G575" s="4"/>
      <c r="H575" s="4"/>
      <c r="I575" s="4"/>
    </row>
    <row r="576" spans="1:9">
      <c r="A576" s="4"/>
      <c r="B576" s="4"/>
      <c r="C576" s="4"/>
      <c r="D576" s="4"/>
      <c r="E576" s="4"/>
      <c r="F576" s="4"/>
      <c r="G576" s="4"/>
      <c r="H576" s="4"/>
      <c r="I576" s="4"/>
    </row>
    <row r="577" spans="1:9">
      <c r="A577" s="4"/>
      <c r="B577" s="4"/>
      <c r="C577" s="4"/>
      <c r="D577" s="4"/>
      <c r="E577" s="4"/>
      <c r="F577" s="4"/>
      <c r="G577" s="4"/>
      <c r="H577" s="4"/>
      <c r="I577" s="4"/>
    </row>
    <row r="578" spans="1:9">
      <c r="A578" s="4"/>
      <c r="B578" s="4"/>
      <c r="C578" s="4"/>
      <c r="D578" s="4"/>
      <c r="E578" s="4"/>
      <c r="F578" s="4"/>
      <c r="G578" s="4"/>
      <c r="H578" s="4"/>
      <c r="I578" s="4"/>
    </row>
    <row r="579" spans="1:9">
      <c r="A579" s="4"/>
      <c r="B579" s="4"/>
      <c r="C579" s="4"/>
      <c r="D579" s="4"/>
      <c r="E579" s="4"/>
      <c r="F579" s="4"/>
      <c r="G579" s="4"/>
      <c r="H579" s="4"/>
      <c r="I579" s="4"/>
    </row>
    <row r="580" spans="1:9">
      <c r="A580" s="4"/>
      <c r="B580" s="4"/>
      <c r="C580" s="4"/>
      <c r="D580" s="4"/>
      <c r="E580" s="4"/>
      <c r="F580" s="4"/>
      <c r="G580" s="4"/>
      <c r="H580" s="4"/>
      <c r="I580" s="4"/>
    </row>
    <row r="581" spans="1:9">
      <c r="A581" s="4"/>
      <c r="B581" s="4"/>
      <c r="C581" s="4"/>
      <c r="D581" s="4"/>
      <c r="E581" s="4"/>
      <c r="F581" s="4"/>
      <c r="G581" s="4"/>
      <c r="H581" s="4"/>
      <c r="I581" s="4"/>
    </row>
    <row r="582" spans="1:9">
      <c r="A582" s="4"/>
      <c r="B582" s="4"/>
      <c r="C582" s="4"/>
      <c r="D582" s="4"/>
      <c r="E582" s="4"/>
      <c r="F582" s="4"/>
      <c r="G582" s="4"/>
      <c r="H582" s="4"/>
      <c r="I582" s="4"/>
    </row>
    <row r="583" spans="1:9">
      <c r="A583" s="4"/>
      <c r="B583" s="4"/>
      <c r="C583" s="4"/>
      <c r="D583" s="4"/>
      <c r="E583" s="4"/>
      <c r="F583" s="4"/>
      <c r="G583" s="4"/>
      <c r="H583" s="4"/>
      <c r="I583" s="4"/>
    </row>
    <row r="584" spans="1:9">
      <c r="A584" s="4"/>
      <c r="B584" s="4"/>
      <c r="C584" s="4"/>
      <c r="D584" s="4"/>
      <c r="E584" s="4"/>
      <c r="F584" s="4"/>
      <c r="G584" s="4"/>
      <c r="H584" s="4"/>
      <c r="I584" s="4"/>
    </row>
    <row r="585" spans="1:9">
      <c r="A585" s="4"/>
      <c r="B585" s="4"/>
      <c r="C585" s="4"/>
      <c r="D585" s="4"/>
      <c r="E585" s="4"/>
      <c r="F585" s="4"/>
      <c r="G585" s="4"/>
      <c r="H585" s="4"/>
      <c r="I585" s="4"/>
    </row>
    <row r="586" spans="1:9">
      <c r="A586" s="4"/>
      <c r="B586" s="4"/>
      <c r="C586" s="4"/>
      <c r="D586" s="4"/>
      <c r="E586" s="4"/>
      <c r="F586" s="4"/>
      <c r="G586" s="4"/>
      <c r="H586" s="4"/>
      <c r="I586" s="4"/>
    </row>
    <row r="587" spans="1:9">
      <c r="A587" s="4"/>
      <c r="B587" s="4"/>
      <c r="C587" s="4"/>
      <c r="D587" s="4"/>
      <c r="E587" s="4"/>
      <c r="F587" s="4"/>
      <c r="G587" s="4"/>
      <c r="H587" s="4"/>
      <c r="I587" s="4"/>
    </row>
    <row r="588" spans="1:9">
      <c r="A588" s="4"/>
      <c r="B588" s="4"/>
      <c r="C588" s="4"/>
      <c r="D588" s="4"/>
      <c r="E588" s="4"/>
      <c r="F588" s="4"/>
      <c r="G588" s="4"/>
      <c r="H588" s="4"/>
      <c r="I588" s="4"/>
    </row>
    <row r="589" spans="1:9">
      <c r="A589" s="4"/>
      <c r="B589" s="4"/>
      <c r="C589" s="4"/>
      <c r="D589" s="4"/>
      <c r="E589" s="4"/>
      <c r="F589" s="4"/>
      <c r="G589" s="4"/>
      <c r="H589" s="4"/>
      <c r="I589" s="4"/>
    </row>
    <row r="590" spans="1:9">
      <c r="A590" s="4"/>
      <c r="B590" s="4"/>
      <c r="C590" s="4"/>
      <c r="D590" s="4"/>
      <c r="E590" s="4"/>
      <c r="F590" s="4"/>
      <c r="G590" s="4"/>
      <c r="H590" s="4"/>
      <c r="I590" s="4"/>
    </row>
    <row r="591" spans="1:9">
      <c r="A591" s="4"/>
      <c r="B591" s="4"/>
      <c r="C591" s="4"/>
      <c r="D591" s="4"/>
      <c r="E591" s="4"/>
      <c r="F591" s="4"/>
      <c r="G591" s="4"/>
      <c r="H591" s="4"/>
      <c r="I591" s="4"/>
    </row>
    <row r="592" spans="1:9">
      <c r="A592" s="4"/>
      <c r="B592" s="4"/>
      <c r="C592" s="4"/>
      <c r="D592" s="4"/>
      <c r="E592" s="4"/>
      <c r="F592" s="4"/>
      <c r="G592" s="4"/>
      <c r="H592" s="4"/>
      <c r="I592" s="4"/>
    </row>
    <row r="593" spans="1:9">
      <c r="A593" s="4"/>
      <c r="B593" s="4"/>
      <c r="C593" s="4"/>
      <c r="D593" s="4"/>
      <c r="E593" s="4"/>
      <c r="F593" s="4"/>
      <c r="G593" s="4"/>
      <c r="H593" s="4"/>
      <c r="I593" s="4"/>
    </row>
    <row r="594" spans="1:9">
      <c r="A594" s="4"/>
      <c r="B594" s="4"/>
      <c r="C594" s="4"/>
      <c r="D594" s="4"/>
      <c r="E594" s="4"/>
      <c r="F594" s="4"/>
      <c r="G594" s="4"/>
      <c r="H594" s="4"/>
      <c r="I594" s="4"/>
    </row>
    <row r="595" spans="1:9">
      <c r="A595" s="4"/>
      <c r="B595" s="4"/>
      <c r="C595" s="4"/>
      <c r="D595" s="4"/>
      <c r="E595" s="4"/>
      <c r="F595" s="4"/>
      <c r="G595" s="4"/>
      <c r="H595" s="4"/>
      <c r="I595" s="4"/>
    </row>
    <row r="596" spans="1:9">
      <c r="A596" s="4"/>
      <c r="B596" s="4"/>
      <c r="C596" s="4"/>
      <c r="D596" s="4"/>
      <c r="E596" s="4"/>
      <c r="F596" s="4"/>
      <c r="G596" s="4"/>
      <c r="H596" s="4"/>
      <c r="I596" s="4"/>
    </row>
    <row r="597" spans="1:9">
      <c r="A597" s="4"/>
      <c r="B597" s="4"/>
      <c r="C597" s="4"/>
      <c r="D597" s="4"/>
      <c r="E597" s="4"/>
      <c r="F597" s="4"/>
      <c r="G597" s="4"/>
      <c r="H597" s="4"/>
      <c r="I597" s="4"/>
    </row>
    <row r="598" spans="1:9">
      <c r="A598" s="4"/>
      <c r="B598" s="4"/>
      <c r="C598" s="4"/>
      <c r="D598" s="4"/>
      <c r="E598" s="4"/>
      <c r="F598" s="4"/>
      <c r="G598" s="4"/>
      <c r="H598" s="4"/>
      <c r="I598" s="4"/>
    </row>
    <row r="599" spans="1:9">
      <c r="A599" s="4"/>
      <c r="B599" s="4"/>
      <c r="C599" s="4"/>
      <c r="D599" s="4"/>
      <c r="E599" s="4"/>
      <c r="F599" s="4"/>
      <c r="G599" s="4"/>
      <c r="H599" s="4"/>
      <c r="I599" s="4"/>
    </row>
    <row r="600" spans="1:9">
      <c r="A600" s="4"/>
      <c r="B600" s="4"/>
      <c r="C600" s="4"/>
      <c r="D600" s="4"/>
      <c r="E600" s="4"/>
      <c r="F600" s="4"/>
      <c r="G600" s="4"/>
      <c r="H600" s="4"/>
      <c r="I600" s="4"/>
    </row>
    <row r="601" spans="1:9">
      <c r="A601" s="4"/>
      <c r="B601" s="4"/>
      <c r="C601" s="4"/>
      <c r="D601" s="4"/>
      <c r="E601" s="4"/>
      <c r="F601" s="4"/>
      <c r="G601" s="4"/>
      <c r="H601" s="4"/>
      <c r="I601" s="4"/>
    </row>
    <row r="602" spans="1:9">
      <c r="A602" s="4"/>
      <c r="B602" s="4"/>
      <c r="C602" s="4"/>
      <c r="D602" s="4"/>
      <c r="E602" s="4"/>
      <c r="F602" s="4"/>
      <c r="G602" s="4"/>
      <c r="H602" s="4"/>
      <c r="I602" s="4"/>
    </row>
    <row r="603" spans="1:9">
      <c r="A603" s="4"/>
      <c r="B603" s="4"/>
      <c r="C603" s="4"/>
      <c r="D603" s="4"/>
      <c r="E603" s="4"/>
      <c r="F603" s="4"/>
      <c r="G603" s="4"/>
      <c r="H603" s="4"/>
      <c r="I603" s="4"/>
    </row>
    <row r="604" spans="1:9">
      <c r="A604" s="4"/>
      <c r="B604" s="4"/>
      <c r="C604" s="4"/>
      <c r="D604" s="4"/>
      <c r="E604" s="4"/>
      <c r="F604" s="4"/>
      <c r="G604" s="4"/>
      <c r="H604" s="4"/>
      <c r="I604" s="4"/>
    </row>
    <row r="605" spans="1:9">
      <c r="A605" s="4"/>
      <c r="B605" s="4"/>
      <c r="C605" s="4"/>
      <c r="D605" s="4"/>
      <c r="E605" s="4"/>
      <c r="F605" s="4"/>
      <c r="G605" s="4"/>
      <c r="H605" s="4"/>
      <c r="I605" s="4"/>
    </row>
    <row r="606" spans="1:9">
      <c r="A606" s="4"/>
      <c r="B606" s="4"/>
      <c r="C606" s="4"/>
      <c r="D606" s="4"/>
      <c r="E606" s="4"/>
      <c r="F606" s="4"/>
      <c r="G606" s="4"/>
      <c r="H606" s="4"/>
      <c r="I606" s="4"/>
    </row>
    <row r="607" spans="1:9">
      <c r="A607" s="4"/>
      <c r="B607" s="4"/>
      <c r="C607" s="4"/>
      <c r="D607" s="4"/>
      <c r="E607" s="4"/>
      <c r="F607" s="4"/>
      <c r="G607" s="4"/>
      <c r="H607" s="4"/>
      <c r="I607" s="4"/>
    </row>
    <row r="608" spans="1:9">
      <c r="A608" s="4"/>
      <c r="B608" s="4"/>
      <c r="C608" s="4"/>
      <c r="D608" s="4"/>
      <c r="E608" s="4"/>
      <c r="F608" s="4"/>
      <c r="G608" s="4"/>
      <c r="H608" s="4"/>
      <c r="I608" s="4"/>
    </row>
    <row r="609" spans="1:9">
      <c r="A609" s="4"/>
      <c r="B609" s="4"/>
      <c r="C609" s="4"/>
      <c r="D609" s="4"/>
      <c r="E609" s="4"/>
      <c r="F609" s="4"/>
      <c r="G609" s="4"/>
      <c r="H609" s="4"/>
      <c r="I609" s="4"/>
    </row>
    <row r="610" spans="1:9">
      <c r="A610" s="4"/>
      <c r="B610" s="4"/>
      <c r="C610" s="4"/>
      <c r="D610" s="4"/>
      <c r="E610" s="4"/>
      <c r="F610" s="4"/>
      <c r="G610" s="4"/>
      <c r="H610" s="4"/>
      <c r="I610" s="4"/>
    </row>
    <row r="611" spans="1:9">
      <c r="A611" s="4"/>
      <c r="B611" s="4"/>
      <c r="C611" s="4"/>
      <c r="D611" s="4"/>
      <c r="E611" s="4"/>
      <c r="F611" s="4"/>
      <c r="G611" s="4"/>
      <c r="H611" s="4"/>
      <c r="I611" s="4"/>
    </row>
    <row r="612" spans="1:9">
      <c r="A612" s="4"/>
      <c r="B612" s="4"/>
      <c r="C612" s="4"/>
      <c r="D612" s="4"/>
      <c r="E612" s="4"/>
      <c r="F612" s="4"/>
      <c r="G612" s="4"/>
      <c r="H612" s="4"/>
      <c r="I612" s="4"/>
    </row>
    <row r="613" spans="1:9">
      <c r="A613" s="4"/>
      <c r="B613" s="4"/>
      <c r="C613" s="4"/>
      <c r="D613" s="4"/>
      <c r="E613" s="4"/>
      <c r="F613" s="4"/>
      <c r="G613" s="4"/>
      <c r="H613" s="4"/>
      <c r="I613" s="4"/>
    </row>
    <row r="614" spans="1:9">
      <c r="A614" s="4"/>
      <c r="B614" s="4"/>
      <c r="C614" s="4"/>
      <c r="D614" s="4"/>
      <c r="E614" s="4"/>
      <c r="F614" s="4"/>
      <c r="G614" s="4"/>
      <c r="H614" s="4"/>
      <c r="I614" s="4"/>
    </row>
    <row r="615" spans="1:9">
      <c r="A615" s="4"/>
      <c r="B615" s="4"/>
      <c r="C615" s="4"/>
      <c r="D615" s="4"/>
      <c r="E615" s="4"/>
      <c r="F615" s="4"/>
      <c r="G615" s="4"/>
      <c r="H615" s="4"/>
      <c r="I615" s="4"/>
    </row>
    <row r="616" spans="1:9">
      <c r="A616" s="4"/>
      <c r="B616" s="4"/>
      <c r="C616" s="4"/>
      <c r="D616" s="4"/>
      <c r="E616" s="4"/>
      <c r="F616" s="4"/>
      <c r="G616" s="4"/>
      <c r="H616" s="4"/>
      <c r="I616" s="4"/>
    </row>
    <row r="617" spans="1:9">
      <c r="A617" s="4"/>
      <c r="B617" s="4"/>
      <c r="C617" s="4"/>
      <c r="D617" s="4"/>
      <c r="E617" s="4"/>
      <c r="F617" s="4"/>
      <c r="G617" s="4"/>
      <c r="H617" s="4"/>
      <c r="I617" s="4"/>
    </row>
    <row r="618" spans="1:9">
      <c r="A618" s="4"/>
      <c r="B618" s="4"/>
      <c r="C618" s="4"/>
      <c r="D618" s="4"/>
      <c r="E618" s="4"/>
      <c r="F618" s="4"/>
      <c r="G618" s="4"/>
      <c r="H618" s="4"/>
      <c r="I618" s="4"/>
    </row>
    <row r="619" spans="1:9">
      <c r="A619" s="4"/>
      <c r="B619" s="4"/>
      <c r="C619" s="4"/>
      <c r="D619" s="4"/>
      <c r="E619" s="4"/>
      <c r="F619" s="4"/>
      <c r="G619" s="4"/>
      <c r="H619" s="4"/>
      <c r="I619" s="4"/>
    </row>
    <row r="620" spans="1:9">
      <c r="A620" s="4"/>
      <c r="B620" s="4"/>
      <c r="C620" s="4"/>
      <c r="D620" s="4"/>
      <c r="E620" s="4"/>
      <c r="F620" s="4"/>
      <c r="G620" s="4"/>
      <c r="H620" s="4"/>
      <c r="I620" s="4"/>
    </row>
    <row r="621" spans="1:9">
      <c r="A621" s="4"/>
      <c r="B621" s="4"/>
      <c r="C621" s="4"/>
      <c r="D621" s="4"/>
      <c r="E621" s="4"/>
      <c r="F621" s="4"/>
      <c r="G621" s="4"/>
      <c r="H621" s="4"/>
      <c r="I621" s="4"/>
    </row>
    <row r="622" spans="1:9">
      <c r="A622" s="4"/>
      <c r="B622" s="4"/>
      <c r="C622" s="4"/>
      <c r="D622" s="4"/>
      <c r="E622" s="4"/>
      <c r="F622" s="4"/>
      <c r="G622" s="4"/>
      <c r="H622" s="4"/>
      <c r="I622" s="4"/>
    </row>
    <row r="623" spans="1:9">
      <c r="A623" s="4"/>
      <c r="B623" s="4"/>
      <c r="C623" s="4"/>
      <c r="D623" s="4"/>
      <c r="E623" s="4"/>
      <c r="F623" s="4"/>
      <c r="G623" s="4"/>
      <c r="H623" s="4"/>
      <c r="I623" s="4"/>
    </row>
    <row r="624" spans="1:9">
      <c r="A624" s="4"/>
      <c r="B624" s="4"/>
      <c r="C624" s="4"/>
      <c r="D624" s="4"/>
      <c r="E624" s="4"/>
      <c r="F624" s="4"/>
      <c r="G624" s="4"/>
      <c r="H624" s="4"/>
      <c r="I624" s="4"/>
    </row>
    <row r="625" spans="1:9">
      <c r="A625" s="4"/>
      <c r="B625" s="4"/>
      <c r="C625" s="4"/>
      <c r="D625" s="4"/>
      <c r="E625" s="4"/>
      <c r="F625" s="4"/>
      <c r="G625" s="4"/>
      <c r="H625" s="4"/>
      <c r="I625" s="4"/>
    </row>
    <row r="626" spans="1:9">
      <c r="A626" s="4"/>
      <c r="B626" s="4"/>
      <c r="C626" s="4"/>
      <c r="D626" s="4"/>
      <c r="E626" s="4"/>
      <c r="F626" s="4"/>
      <c r="G626" s="4"/>
      <c r="H626" s="4"/>
      <c r="I626" s="4"/>
    </row>
    <row r="627" spans="1:9">
      <c r="A627" s="4"/>
      <c r="B627" s="4"/>
      <c r="C627" s="4"/>
      <c r="D627" s="4"/>
      <c r="E627" s="4"/>
      <c r="F627" s="4"/>
      <c r="G627" s="4"/>
      <c r="H627" s="4"/>
      <c r="I627" s="4"/>
    </row>
    <row r="628" spans="1:9">
      <c r="A628" s="4"/>
      <c r="B628" s="4"/>
      <c r="C628" s="4"/>
      <c r="D628" s="4"/>
      <c r="E628" s="4"/>
      <c r="F628" s="4"/>
      <c r="G628" s="4"/>
      <c r="H628" s="4"/>
      <c r="I628" s="4"/>
    </row>
    <row r="629" spans="1:9">
      <c r="A629" s="4"/>
      <c r="B629" s="4"/>
      <c r="C629" s="4"/>
      <c r="D629" s="4"/>
      <c r="E629" s="4"/>
      <c r="F629" s="4"/>
      <c r="G629" s="4"/>
      <c r="H629" s="4"/>
      <c r="I629" s="4"/>
    </row>
    <row r="630" spans="1:9">
      <c r="A630" s="4"/>
      <c r="B630" s="4"/>
      <c r="C630" s="4"/>
      <c r="D630" s="4"/>
      <c r="E630" s="4"/>
      <c r="F630" s="4"/>
      <c r="G630" s="4"/>
      <c r="H630" s="4"/>
      <c r="I630" s="4"/>
    </row>
    <row r="631" spans="1:9">
      <c r="A631" s="4"/>
      <c r="B631" s="4"/>
      <c r="C631" s="4"/>
      <c r="D631" s="4"/>
      <c r="E631" s="4"/>
      <c r="F631" s="4"/>
      <c r="G631" s="4"/>
      <c r="H631" s="4"/>
      <c r="I631" s="4"/>
    </row>
    <row r="632" spans="1:9">
      <c r="A632" s="4"/>
      <c r="B632" s="4"/>
      <c r="C632" s="4"/>
      <c r="D632" s="4"/>
      <c r="E632" s="4"/>
      <c r="F632" s="4"/>
      <c r="G632" s="4"/>
      <c r="H632" s="4"/>
      <c r="I632" s="4"/>
    </row>
    <row r="633" spans="1:9">
      <c r="A633" s="4"/>
      <c r="B633" s="4"/>
      <c r="C633" s="4"/>
      <c r="D633" s="4"/>
      <c r="E633" s="4"/>
      <c r="F633" s="4"/>
      <c r="G633" s="4"/>
      <c r="H633" s="4"/>
      <c r="I633" s="4"/>
    </row>
    <row r="634" spans="1:9">
      <c r="A634" s="4"/>
      <c r="B634" s="4"/>
      <c r="C634" s="4"/>
      <c r="D634" s="4"/>
      <c r="E634" s="4"/>
      <c r="F634" s="4"/>
      <c r="G634" s="4"/>
      <c r="H634" s="4"/>
      <c r="I634" s="4"/>
    </row>
    <row r="635" spans="1:9">
      <c r="A635" s="4"/>
      <c r="B635" s="4"/>
      <c r="C635" s="4"/>
      <c r="D635" s="4"/>
      <c r="E635" s="4"/>
      <c r="F635" s="4"/>
      <c r="G635" s="4"/>
      <c r="H635" s="4"/>
      <c r="I635" s="4"/>
    </row>
    <row r="636" spans="1:9">
      <c r="A636" s="4"/>
      <c r="B636" s="4"/>
      <c r="C636" s="4"/>
      <c r="D636" s="4"/>
      <c r="E636" s="4"/>
      <c r="F636" s="4"/>
      <c r="G636" s="4"/>
      <c r="H636" s="4"/>
      <c r="I636" s="4"/>
    </row>
    <row r="637" spans="1:9">
      <c r="A637" s="4"/>
      <c r="B637" s="4"/>
      <c r="C637" s="4"/>
      <c r="D637" s="4"/>
      <c r="E637" s="4"/>
      <c r="F637" s="4"/>
      <c r="G637" s="4"/>
      <c r="H637" s="4"/>
      <c r="I637" s="4"/>
    </row>
    <row r="638" spans="1:9">
      <c r="A638" s="4"/>
      <c r="B638" s="4"/>
      <c r="C638" s="4"/>
      <c r="D638" s="4"/>
      <c r="E638" s="4"/>
      <c r="F638" s="4"/>
      <c r="G638" s="4"/>
      <c r="H638" s="4"/>
      <c r="I638" s="4"/>
    </row>
    <row r="639" spans="1:9">
      <c r="A639" s="4"/>
      <c r="B639" s="4"/>
      <c r="C639" s="4"/>
      <c r="D639" s="4"/>
      <c r="E639" s="4"/>
      <c r="F639" s="4"/>
      <c r="G639" s="4"/>
      <c r="H639" s="4"/>
      <c r="I639" s="4"/>
    </row>
    <row r="640" spans="1:9">
      <c r="A640" s="4"/>
      <c r="B640" s="4"/>
      <c r="C640" s="4"/>
      <c r="D640" s="4"/>
      <c r="E640" s="4"/>
      <c r="F640" s="4"/>
      <c r="G640" s="4"/>
      <c r="H640" s="4"/>
      <c r="I640" s="4"/>
    </row>
    <row r="641" spans="1:9">
      <c r="A641" s="4"/>
      <c r="B641" s="4"/>
      <c r="C641" s="4"/>
      <c r="D641" s="4"/>
      <c r="E641" s="4"/>
      <c r="F641" s="4"/>
      <c r="G641" s="4"/>
      <c r="H641" s="4"/>
      <c r="I641" s="4"/>
    </row>
    <row r="642" spans="1:9">
      <c r="A642" s="4"/>
      <c r="B642" s="4"/>
      <c r="C642" s="4"/>
      <c r="D642" s="4"/>
      <c r="E642" s="4"/>
      <c r="F642" s="4"/>
      <c r="G642" s="4"/>
      <c r="H642" s="4"/>
      <c r="I642" s="4"/>
    </row>
    <row r="643" spans="1:9">
      <c r="A643" s="4"/>
      <c r="B643" s="4"/>
      <c r="C643" s="4"/>
      <c r="D643" s="4"/>
      <c r="E643" s="4"/>
      <c r="F643" s="4"/>
      <c r="G643" s="4"/>
      <c r="H643" s="4"/>
      <c r="I643" s="4"/>
    </row>
    <row r="644" spans="1:9">
      <c r="A644" s="4"/>
      <c r="B644" s="4"/>
      <c r="C644" s="4"/>
      <c r="D644" s="4"/>
      <c r="E644" s="4"/>
      <c r="F644" s="4"/>
      <c r="G644" s="4"/>
      <c r="H644" s="4"/>
      <c r="I644" s="4"/>
    </row>
    <row r="645" spans="1:9">
      <c r="A645" s="4"/>
      <c r="B645" s="4"/>
      <c r="C645" s="4"/>
      <c r="D645" s="4"/>
      <c r="E645" s="4"/>
      <c r="F645" s="4"/>
      <c r="G645" s="4"/>
      <c r="H645" s="4"/>
      <c r="I645" s="4"/>
    </row>
    <row r="646" spans="1:9">
      <c r="A646" s="4"/>
      <c r="B646" s="4"/>
      <c r="C646" s="4"/>
      <c r="D646" s="4"/>
      <c r="E646" s="4"/>
      <c r="F646" s="4"/>
      <c r="G646" s="4"/>
      <c r="H646" s="4"/>
      <c r="I646" s="4"/>
    </row>
    <row r="647" spans="1:9">
      <c r="A647" s="4"/>
      <c r="B647" s="4"/>
      <c r="C647" s="4"/>
      <c r="D647" s="4"/>
      <c r="E647" s="4"/>
      <c r="F647" s="4"/>
      <c r="G647" s="4"/>
      <c r="H647" s="4"/>
      <c r="I647" s="4"/>
    </row>
    <row r="648" spans="1:9">
      <c r="A648" s="4"/>
      <c r="B648" s="4"/>
      <c r="C648" s="4"/>
      <c r="D648" s="4"/>
      <c r="E648" s="4"/>
      <c r="F648" s="4"/>
      <c r="G648" s="4"/>
      <c r="H648" s="4"/>
      <c r="I648" s="4"/>
    </row>
    <row r="649" spans="1:9">
      <c r="A649" s="4"/>
      <c r="B649" s="4"/>
      <c r="C649" s="4"/>
      <c r="D649" s="4"/>
      <c r="E649" s="4"/>
      <c r="F649" s="4"/>
      <c r="G649" s="4"/>
      <c r="H649" s="4"/>
      <c r="I649" s="4"/>
    </row>
    <row r="650" spans="1:9">
      <c r="A650" s="4"/>
      <c r="B650" s="4"/>
      <c r="C650" s="4"/>
      <c r="D650" s="4"/>
      <c r="E650" s="4"/>
      <c r="F650" s="4"/>
      <c r="G650" s="4"/>
      <c r="H650" s="4"/>
      <c r="I650" s="4"/>
    </row>
    <row r="651" spans="1:9">
      <c r="A651" s="4"/>
      <c r="B651" s="4"/>
      <c r="C651" s="4"/>
      <c r="D651" s="4"/>
      <c r="E651" s="4"/>
      <c r="F651" s="4"/>
      <c r="G651" s="4"/>
      <c r="H651" s="4"/>
      <c r="I651" s="4"/>
    </row>
    <row r="652" spans="1:9">
      <c r="A652" s="4"/>
      <c r="B652" s="4"/>
      <c r="C652" s="4"/>
      <c r="D652" s="4"/>
      <c r="E652" s="4"/>
      <c r="F652" s="4"/>
      <c r="G652" s="4"/>
      <c r="H652" s="4"/>
      <c r="I652" s="4"/>
    </row>
    <row r="653" spans="1:9">
      <c r="A653" s="4"/>
      <c r="B653" s="4"/>
      <c r="C653" s="4"/>
      <c r="D653" s="4"/>
      <c r="E653" s="4"/>
      <c r="F653" s="4"/>
      <c r="G653" s="4"/>
      <c r="H653" s="4"/>
      <c r="I653" s="4"/>
    </row>
    <row r="654" spans="1:9">
      <c r="A654" s="4"/>
      <c r="B654" s="4"/>
      <c r="C654" s="4"/>
      <c r="D654" s="4"/>
      <c r="E654" s="4"/>
      <c r="F654" s="4"/>
      <c r="G654" s="4"/>
      <c r="H654" s="4"/>
      <c r="I654" s="4"/>
    </row>
    <row r="655" spans="1:9">
      <c r="A655" s="4"/>
      <c r="B655" s="4"/>
      <c r="C655" s="4"/>
      <c r="D655" s="4"/>
      <c r="E655" s="4"/>
      <c r="F655" s="4"/>
      <c r="G655" s="4"/>
      <c r="H655" s="4"/>
      <c r="I655" s="4"/>
    </row>
    <row r="656" spans="1:9">
      <c r="A656" s="4"/>
      <c r="B656" s="4"/>
      <c r="C656" s="4"/>
      <c r="D656" s="4"/>
      <c r="E656" s="4"/>
      <c r="F656" s="4"/>
      <c r="G656" s="4"/>
      <c r="H656" s="4"/>
      <c r="I656" s="4"/>
    </row>
    <row r="657" spans="1:9">
      <c r="A657" s="4"/>
      <c r="B657" s="4"/>
      <c r="C657" s="4"/>
      <c r="D657" s="4"/>
      <c r="E657" s="4"/>
      <c r="F657" s="4"/>
      <c r="G657" s="4"/>
      <c r="H657" s="4"/>
      <c r="I657" s="4"/>
    </row>
    <row r="658" spans="1:9">
      <c r="A658" s="4"/>
      <c r="B658" s="4"/>
      <c r="C658" s="4"/>
      <c r="D658" s="4"/>
      <c r="E658" s="4"/>
      <c r="F658" s="4"/>
      <c r="G658" s="4"/>
      <c r="H658" s="4"/>
      <c r="I658" s="4"/>
    </row>
    <row r="659" spans="1:9">
      <c r="A659" s="4"/>
      <c r="B659" s="4"/>
      <c r="C659" s="4"/>
      <c r="D659" s="4"/>
      <c r="E659" s="4"/>
      <c r="F659" s="4"/>
      <c r="G659" s="4"/>
      <c r="H659" s="4"/>
      <c r="I659" s="4"/>
    </row>
    <row r="660" spans="1:9">
      <c r="A660" s="4"/>
      <c r="B660" s="4"/>
      <c r="C660" s="4"/>
      <c r="D660" s="4"/>
      <c r="E660" s="4"/>
      <c r="F660" s="4"/>
      <c r="G660" s="4"/>
      <c r="H660" s="4"/>
      <c r="I660" s="4"/>
    </row>
    <row r="661" spans="1:9">
      <c r="A661" s="4"/>
      <c r="B661" s="4"/>
      <c r="C661" s="4"/>
      <c r="D661" s="4"/>
      <c r="E661" s="4"/>
      <c r="F661" s="4"/>
      <c r="G661" s="4"/>
      <c r="H661" s="4"/>
      <c r="I661" s="4"/>
    </row>
    <row r="662" spans="1:9">
      <c r="A662" s="4"/>
      <c r="B662" s="4"/>
      <c r="C662" s="4"/>
      <c r="D662" s="4"/>
      <c r="E662" s="4"/>
      <c r="F662" s="4"/>
      <c r="G662" s="4"/>
      <c r="H662" s="4"/>
      <c r="I662" s="4"/>
    </row>
    <row r="663" spans="1:9">
      <c r="A663" s="4"/>
      <c r="B663" s="4"/>
      <c r="C663" s="4"/>
      <c r="D663" s="4"/>
      <c r="E663" s="4"/>
      <c r="F663" s="4"/>
      <c r="G663" s="4"/>
      <c r="H663" s="4"/>
      <c r="I663" s="4"/>
    </row>
    <row r="664" spans="1:9">
      <c r="A664" s="4"/>
      <c r="B664" s="4"/>
      <c r="C664" s="4"/>
      <c r="D664" s="4"/>
      <c r="E664" s="4"/>
      <c r="F664" s="4"/>
      <c r="G664" s="4"/>
      <c r="H664" s="4"/>
      <c r="I664" s="4"/>
    </row>
    <row r="665" spans="1:9">
      <c r="A665" s="4"/>
      <c r="B665" s="4"/>
      <c r="C665" s="4"/>
      <c r="D665" s="4"/>
      <c r="E665" s="4"/>
      <c r="F665" s="4"/>
      <c r="G665" s="4"/>
      <c r="H665" s="4"/>
      <c r="I665" s="4"/>
    </row>
    <row r="666" spans="1:9">
      <c r="A666" s="4"/>
      <c r="B666" s="4"/>
      <c r="C666" s="4"/>
      <c r="D666" s="4"/>
      <c r="E666" s="4"/>
      <c r="F666" s="4"/>
      <c r="G666" s="4"/>
      <c r="H666" s="4"/>
      <c r="I666" s="4"/>
    </row>
    <row r="667" spans="1:9">
      <c r="A667" s="4"/>
      <c r="B667" s="4"/>
      <c r="C667" s="4"/>
      <c r="D667" s="4"/>
      <c r="E667" s="4"/>
      <c r="F667" s="4"/>
      <c r="G667" s="4"/>
      <c r="H667" s="4"/>
      <c r="I667" s="4"/>
    </row>
    <row r="668" spans="1:9">
      <c r="A668" s="4"/>
      <c r="B668" s="4"/>
      <c r="C668" s="4"/>
      <c r="D668" s="4"/>
      <c r="E668" s="4"/>
      <c r="F668" s="4"/>
      <c r="G668" s="4"/>
      <c r="H668" s="4"/>
      <c r="I668" s="4"/>
    </row>
    <row r="669" spans="1:9">
      <c r="A669" s="4"/>
      <c r="B669" s="4"/>
      <c r="C669" s="4"/>
      <c r="D669" s="4"/>
      <c r="E669" s="4"/>
      <c r="F669" s="4"/>
      <c r="G669" s="4"/>
      <c r="H669" s="4"/>
      <c r="I669" s="4"/>
    </row>
    <row r="670" spans="1:9">
      <c r="A670" s="4"/>
      <c r="B670" s="4"/>
      <c r="C670" s="4"/>
      <c r="D670" s="4"/>
      <c r="E670" s="4"/>
      <c r="F670" s="4"/>
      <c r="G670" s="4"/>
      <c r="H670" s="4"/>
      <c r="I670" s="4"/>
    </row>
    <row r="671" spans="1:9">
      <c r="A671" s="4"/>
      <c r="B671" s="4"/>
      <c r="C671" s="4"/>
      <c r="D671" s="4"/>
      <c r="E671" s="4"/>
      <c r="F671" s="4"/>
      <c r="G671" s="4"/>
      <c r="H671" s="4"/>
      <c r="I671" s="4"/>
    </row>
    <row r="672" spans="1:9">
      <c r="A672" s="4"/>
      <c r="B672" s="4"/>
      <c r="C672" s="4"/>
      <c r="D672" s="4"/>
      <c r="E672" s="4"/>
      <c r="F672" s="4"/>
      <c r="G672" s="4"/>
      <c r="H672" s="4"/>
      <c r="I672" s="4"/>
    </row>
    <row r="673" spans="1:9">
      <c r="A673" s="4"/>
      <c r="B673" s="4"/>
      <c r="C673" s="4"/>
      <c r="D673" s="4"/>
      <c r="E673" s="4"/>
      <c r="F673" s="4"/>
      <c r="G673" s="4"/>
      <c r="H673" s="4"/>
      <c r="I673" s="4"/>
    </row>
    <row r="674" spans="1:9">
      <c r="A674" s="4"/>
      <c r="B674" s="4"/>
      <c r="C674" s="4"/>
      <c r="D674" s="4"/>
      <c r="E674" s="4"/>
      <c r="F674" s="4"/>
      <c r="G674" s="4"/>
      <c r="H674" s="4"/>
      <c r="I674" s="4"/>
    </row>
    <row r="675" spans="1:9">
      <c r="A675" s="4"/>
      <c r="B675" s="4"/>
      <c r="C675" s="4"/>
      <c r="D675" s="4"/>
      <c r="E675" s="4"/>
      <c r="F675" s="4"/>
      <c r="G675" s="4"/>
      <c r="H675" s="4"/>
      <c r="I675" s="4"/>
    </row>
    <row r="676" spans="1:9">
      <c r="A676" s="4"/>
      <c r="B676" s="4"/>
      <c r="C676" s="4"/>
      <c r="D676" s="4"/>
      <c r="E676" s="4"/>
      <c r="F676" s="4"/>
      <c r="G676" s="4"/>
      <c r="H676" s="4"/>
      <c r="I676" s="4"/>
    </row>
    <row r="677" spans="1:9">
      <c r="A677" s="4"/>
      <c r="B677" s="4"/>
      <c r="C677" s="4"/>
      <c r="D677" s="4"/>
      <c r="E677" s="4"/>
      <c r="F677" s="4"/>
      <c r="G677" s="4"/>
      <c r="H677" s="4"/>
      <c r="I677" s="4"/>
    </row>
    <row r="678" spans="1:9">
      <c r="A678" s="4"/>
      <c r="B678" s="4"/>
      <c r="C678" s="4"/>
      <c r="D678" s="4"/>
      <c r="E678" s="4"/>
      <c r="F678" s="4"/>
      <c r="G678" s="4"/>
      <c r="H678" s="4"/>
      <c r="I678" s="4"/>
    </row>
    <row r="679" spans="1:9">
      <c r="A679" s="4"/>
      <c r="B679" s="4"/>
      <c r="C679" s="4"/>
      <c r="D679" s="4"/>
      <c r="E679" s="4"/>
      <c r="F679" s="4"/>
      <c r="G679" s="4"/>
      <c r="H679" s="4"/>
      <c r="I679" s="4"/>
    </row>
    <row r="680" spans="1:9">
      <c r="A680" s="4"/>
      <c r="B680" s="4"/>
      <c r="C680" s="4"/>
      <c r="D680" s="4"/>
      <c r="E680" s="4"/>
      <c r="F680" s="4"/>
      <c r="G680" s="4"/>
      <c r="H680" s="4"/>
      <c r="I680" s="4"/>
    </row>
    <row r="681" spans="1:9">
      <c r="A681" s="4"/>
      <c r="B681" s="4"/>
      <c r="C681" s="4"/>
      <c r="D681" s="4"/>
      <c r="E681" s="4"/>
      <c r="F681" s="4"/>
      <c r="G681" s="4"/>
      <c r="H681" s="4"/>
      <c r="I681" s="4"/>
    </row>
    <row r="682" spans="1:9">
      <c r="A682" s="4"/>
      <c r="B682" s="4"/>
      <c r="C682" s="4"/>
      <c r="D682" s="4"/>
      <c r="E682" s="4"/>
      <c r="F682" s="4"/>
      <c r="G682" s="4"/>
      <c r="H682" s="4"/>
      <c r="I682" s="4"/>
    </row>
    <row r="683" spans="1:9">
      <c r="A683" s="4"/>
      <c r="B683" s="4"/>
      <c r="C683" s="4"/>
      <c r="D683" s="4"/>
      <c r="E683" s="4"/>
      <c r="F683" s="4"/>
      <c r="G683" s="4"/>
      <c r="H683" s="4"/>
      <c r="I683" s="4"/>
    </row>
    <row r="684" spans="1:9">
      <c r="A684" s="4"/>
      <c r="B684" s="4"/>
      <c r="C684" s="4"/>
      <c r="D684" s="4"/>
      <c r="E684" s="4"/>
      <c r="F684" s="4"/>
      <c r="G684" s="4"/>
      <c r="H684" s="4"/>
      <c r="I684" s="4"/>
    </row>
    <row r="685" spans="1:9">
      <c r="A685" s="4"/>
      <c r="B685" s="4"/>
      <c r="C685" s="4"/>
      <c r="D685" s="4"/>
      <c r="E685" s="4"/>
      <c r="F685" s="4"/>
      <c r="G685" s="4"/>
      <c r="H685" s="4"/>
      <c r="I685" s="4"/>
    </row>
    <row r="686" spans="1:9">
      <c r="A686" s="4"/>
      <c r="B686" s="4"/>
      <c r="C686" s="4"/>
      <c r="D686" s="4"/>
      <c r="E686" s="4"/>
      <c r="F686" s="4"/>
      <c r="G686" s="4"/>
      <c r="H686" s="4"/>
      <c r="I686" s="4"/>
    </row>
    <row r="687" spans="1:9">
      <c r="A687" s="4"/>
      <c r="B687" s="4"/>
      <c r="C687" s="4"/>
      <c r="D687" s="4"/>
      <c r="E687" s="4"/>
      <c r="F687" s="4"/>
      <c r="G687" s="4"/>
      <c r="H687" s="4"/>
      <c r="I687" s="4"/>
    </row>
    <row r="688" spans="1:9">
      <c r="A688" s="4"/>
      <c r="B688" s="4"/>
      <c r="C688" s="4"/>
      <c r="D688" s="4"/>
      <c r="E688" s="4"/>
      <c r="F688" s="4"/>
      <c r="G688" s="4"/>
      <c r="H688" s="4"/>
      <c r="I688" s="4"/>
    </row>
    <row r="689" spans="1:9">
      <c r="A689" s="4"/>
      <c r="B689" s="4"/>
      <c r="C689" s="4"/>
      <c r="D689" s="4"/>
      <c r="E689" s="4"/>
      <c r="F689" s="4"/>
      <c r="G689" s="4"/>
      <c r="H689" s="4"/>
      <c r="I689" s="4"/>
    </row>
    <row r="690" spans="1:9">
      <c r="A690" s="4"/>
      <c r="B690" s="4"/>
      <c r="C690" s="4"/>
      <c r="D690" s="4"/>
      <c r="E690" s="4"/>
      <c r="F690" s="4"/>
      <c r="G690" s="4"/>
      <c r="H690" s="4"/>
      <c r="I690" s="4"/>
    </row>
    <row r="691" spans="1:9">
      <c r="A691" s="4"/>
      <c r="B691" s="4"/>
      <c r="C691" s="4"/>
      <c r="D691" s="4"/>
      <c r="E691" s="4"/>
      <c r="F691" s="4"/>
      <c r="G691" s="4"/>
      <c r="H691" s="4"/>
      <c r="I691" s="4"/>
    </row>
    <row r="692" spans="1:9">
      <c r="A692" s="4"/>
      <c r="B692" s="4"/>
      <c r="C692" s="4"/>
      <c r="D692" s="4"/>
      <c r="E692" s="4"/>
      <c r="F692" s="4"/>
      <c r="G692" s="4"/>
      <c r="H692" s="4"/>
      <c r="I692" s="4"/>
    </row>
    <row r="693" spans="1:9">
      <c r="A693" s="4"/>
      <c r="B693" s="4"/>
      <c r="C693" s="4"/>
      <c r="D693" s="4"/>
      <c r="E693" s="4"/>
      <c r="F693" s="4"/>
      <c r="G693" s="4"/>
      <c r="H693" s="4"/>
      <c r="I693" s="4"/>
    </row>
    <row r="694" spans="1:9">
      <c r="A694" s="4"/>
      <c r="B694" s="4"/>
      <c r="C694" s="4"/>
      <c r="D694" s="4"/>
      <c r="E694" s="4"/>
      <c r="F694" s="4"/>
      <c r="G694" s="4"/>
      <c r="H694" s="4"/>
      <c r="I694" s="4"/>
    </row>
    <row r="695" spans="1:9">
      <c r="A695" s="4"/>
      <c r="B695" s="4"/>
      <c r="C695" s="4"/>
      <c r="D695" s="4"/>
      <c r="E695" s="4"/>
      <c r="F695" s="4"/>
      <c r="G695" s="4"/>
      <c r="H695" s="4"/>
      <c r="I695" s="4"/>
    </row>
    <row r="696" spans="1:9">
      <c r="A696" s="4"/>
      <c r="B696" s="4"/>
      <c r="C696" s="4"/>
      <c r="D696" s="4"/>
      <c r="E696" s="4"/>
      <c r="F696" s="4"/>
      <c r="G696" s="4"/>
      <c r="H696" s="4"/>
      <c r="I696" s="4"/>
    </row>
    <row r="697" spans="1:9">
      <c r="A697" s="4"/>
      <c r="B697" s="4"/>
      <c r="C697" s="4"/>
      <c r="D697" s="4"/>
      <c r="E697" s="4"/>
      <c r="F697" s="4"/>
      <c r="G697" s="4"/>
      <c r="H697" s="4"/>
      <c r="I697" s="4"/>
    </row>
    <row r="698" spans="1:9">
      <c r="A698" s="4"/>
      <c r="B698" s="4"/>
      <c r="C698" s="4"/>
      <c r="D698" s="4"/>
      <c r="E698" s="4"/>
      <c r="F698" s="4"/>
      <c r="G698" s="4"/>
      <c r="H698" s="4"/>
      <c r="I698" s="4"/>
    </row>
    <row r="699" spans="1:9">
      <c r="A699" s="4"/>
      <c r="B699" s="4"/>
      <c r="C699" s="4"/>
      <c r="D699" s="4"/>
      <c r="E699" s="4"/>
      <c r="F699" s="4"/>
      <c r="G699" s="4"/>
      <c r="H699" s="4"/>
      <c r="I699" s="4"/>
    </row>
    <row r="700" spans="1:9">
      <c r="A700" s="4"/>
      <c r="B700" s="4"/>
      <c r="C700" s="4"/>
      <c r="D700" s="4"/>
      <c r="E700" s="4"/>
      <c r="F700" s="4"/>
      <c r="G700" s="4"/>
      <c r="H700" s="4"/>
      <c r="I700" s="4"/>
    </row>
    <row r="701" spans="1:9">
      <c r="A701" s="4"/>
      <c r="B701" s="4"/>
      <c r="C701" s="4"/>
      <c r="D701" s="4"/>
      <c r="E701" s="4"/>
      <c r="F701" s="4"/>
      <c r="G701" s="4"/>
      <c r="H701" s="4"/>
      <c r="I701" s="4"/>
    </row>
    <row r="702" spans="1:9">
      <c r="A702" s="4"/>
      <c r="B702" s="4"/>
      <c r="C702" s="4"/>
      <c r="D702" s="4"/>
      <c r="E702" s="4"/>
      <c r="F702" s="4"/>
      <c r="G702" s="4"/>
      <c r="H702" s="4"/>
      <c r="I702" s="4"/>
    </row>
    <row r="703" spans="1:9">
      <c r="A703" s="4"/>
      <c r="B703" s="4"/>
      <c r="C703" s="4"/>
      <c r="D703" s="4"/>
      <c r="E703" s="4"/>
      <c r="F703" s="4"/>
      <c r="G703" s="4"/>
      <c r="H703" s="4"/>
      <c r="I703" s="4"/>
    </row>
    <row r="704" spans="1:9">
      <c r="A704" s="4"/>
      <c r="B704" s="4"/>
      <c r="C704" s="4"/>
      <c r="D704" s="4"/>
      <c r="E704" s="4"/>
      <c r="F704" s="4"/>
      <c r="G704" s="4"/>
      <c r="H704" s="4"/>
      <c r="I704" s="4"/>
    </row>
    <row r="705" spans="1:9">
      <c r="A705" s="4"/>
      <c r="B705" s="4"/>
      <c r="C705" s="4"/>
      <c r="D705" s="4"/>
      <c r="E705" s="4"/>
      <c r="F705" s="4"/>
      <c r="G705" s="4"/>
      <c r="H705" s="4"/>
      <c r="I705" s="4"/>
    </row>
    <row r="706" spans="1:9">
      <c r="A706" s="4"/>
      <c r="B706" s="4"/>
      <c r="C706" s="4"/>
      <c r="D706" s="4"/>
      <c r="E706" s="4"/>
      <c r="F706" s="4"/>
      <c r="G706" s="4"/>
      <c r="H706" s="4"/>
      <c r="I706" s="4"/>
    </row>
    <row r="707" spans="1:9">
      <c r="A707" s="4"/>
      <c r="B707" s="4"/>
      <c r="C707" s="4"/>
      <c r="D707" s="4"/>
      <c r="E707" s="4"/>
      <c r="F707" s="4"/>
      <c r="G707" s="4"/>
      <c r="H707" s="4"/>
      <c r="I707" s="4"/>
    </row>
    <row r="708" spans="1:9">
      <c r="A708" s="4"/>
      <c r="B708" s="4"/>
      <c r="C708" s="4"/>
      <c r="D708" s="4"/>
      <c r="E708" s="4"/>
      <c r="F708" s="4"/>
      <c r="G708" s="4"/>
      <c r="H708" s="4"/>
      <c r="I708" s="4"/>
    </row>
    <row r="709" spans="1:9">
      <c r="A709" s="4"/>
      <c r="B709" s="4"/>
      <c r="C709" s="4"/>
      <c r="D709" s="4"/>
      <c r="E709" s="4"/>
      <c r="F709" s="4"/>
      <c r="G709" s="4"/>
      <c r="H709" s="4"/>
      <c r="I709" s="4"/>
    </row>
    <row r="710" spans="1:9">
      <c r="A710" s="4"/>
      <c r="B710" s="4"/>
      <c r="C710" s="4"/>
      <c r="D710" s="4"/>
      <c r="E710" s="4"/>
      <c r="F710" s="4"/>
      <c r="G710" s="4"/>
      <c r="H710" s="4"/>
      <c r="I710" s="4"/>
    </row>
    <row r="711" spans="1:9">
      <c r="A711" s="4"/>
      <c r="B711" s="4"/>
      <c r="C711" s="4"/>
      <c r="D711" s="4"/>
      <c r="E711" s="4"/>
      <c r="F711" s="4"/>
      <c r="G711" s="4"/>
      <c r="H711" s="4"/>
      <c r="I711" s="4"/>
    </row>
    <row r="712" spans="1:9">
      <c r="A712" s="4"/>
      <c r="B712" s="4"/>
      <c r="C712" s="4"/>
      <c r="D712" s="4"/>
      <c r="E712" s="4"/>
      <c r="F712" s="4"/>
      <c r="G712" s="4"/>
      <c r="H712" s="4"/>
      <c r="I712" s="4"/>
    </row>
    <row r="713" spans="1:9">
      <c r="A713" s="4"/>
      <c r="B713" s="4"/>
      <c r="C713" s="4"/>
      <c r="D713" s="4"/>
      <c r="E713" s="4"/>
      <c r="F713" s="4"/>
      <c r="G713" s="4"/>
      <c r="H713" s="4"/>
      <c r="I713" s="4"/>
    </row>
    <row r="714" spans="1:9">
      <c r="A714" s="4"/>
      <c r="B714" s="4"/>
      <c r="C714" s="4"/>
      <c r="D714" s="4"/>
      <c r="E714" s="4"/>
      <c r="F714" s="4"/>
      <c r="G714" s="4"/>
      <c r="H714" s="4"/>
      <c r="I714" s="4"/>
    </row>
    <row r="715" spans="1:9">
      <c r="A715" s="4"/>
      <c r="B715" s="4"/>
      <c r="C715" s="4"/>
      <c r="D715" s="4"/>
      <c r="E715" s="4"/>
      <c r="F715" s="4"/>
      <c r="G715" s="4"/>
      <c r="H715" s="4"/>
      <c r="I715" s="4"/>
    </row>
    <row r="716" spans="1:9">
      <c r="A716" s="4"/>
      <c r="B716" s="4"/>
      <c r="C716" s="4"/>
      <c r="D716" s="4"/>
      <c r="E716" s="4"/>
      <c r="F716" s="4"/>
      <c r="G716" s="4"/>
      <c r="H716" s="4"/>
      <c r="I716" s="4"/>
    </row>
    <row r="717" spans="1:9">
      <c r="A717" s="4"/>
      <c r="B717" s="4"/>
      <c r="C717" s="4"/>
      <c r="D717" s="4"/>
      <c r="E717" s="4"/>
      <c r="F717" s="4"/>
      <c r="G717" s="4"/>
      <c r="H717" s="4"/>
      <c r="I717" s="4"/>
    </row>
    <row r="718" spans="1:9">
      <c r="A718" s="4"/>
      <c r="B718" s="4"/>
      <c r="C718" s="4"/>
      <c r="D718" s="4"/>
      <c r="E718" s="4"/>
      <c r="F718" s="4"/>
      <c r="G718" s="4"/>
      <c r="H718" s="4"/>
      <c r="I718" s="4"/>
    </row>
    <row r="719" spans="1:9">
      <c r="A719" s="4"/>
      <c r="B719" s="4"/>
      <c r="C719" s="4"/>
      <c r="D719" s="4"/>
      <c r="E719" s="4"/>
      <c r="F719" s="4"/>
      <c r="G719" s="4"/>
      <c r="H719" s="4"/>
      <c r="I719" s="4"/>
    </row>
    <row r="720" spans="1:9">
      <c r="A720" s="4"/>
      <c r="B720" s="4"/>
      <c r="C720" s="4"/>
      <c r="D720" s="4"/>
      <c r="E720" s="4"/>
      <c r="F720" s="4"/>
      <c r="G720" s="4"/>
      <c r="H720" s="4"/>
      <c r="I720" s="4"/>
    </row>
    <row r="721" spans="1:9">
      <c r="A721" s="4"/>
      <c r="B721" s="4"/>
      <c r="C721" s="4"/>
      <c r="D721" s="4"/>
      <c r="E721" s="4"/>
      <c r="F721" s="4"/>
      <c r="G721" s="4"/>
      <c r="H721" s="4"/>
      <c r="I721" s="4"/>
    </row>
    <row r="722" spans="1:9">
      <c r="A722" s="4"/>
      <c r="B722" s="4"/>
      <c r="C722" s="4"/>
      <c r="D722" s="4"/>
      <c r="E722" s="4"/>
      <c r="F722" s="4"/>
      <c r="G722" s="4"/>
      <c r="H722" s="4"/>
      <c r="I722" s="4"/>
    </row>
    <row r="723" spans="1:9">
      <c r="A723" s="4"/>
      <c r="B723" s="4"/>
      <c r="C723" s="4"/>
      <c r="D723" s="4"/>
      <c r="E723" s="4"/>
      <c r="F723" s="4"/>
      <c r="G723" s="4"/>
      <c r="H723" s="4"/>
      <c r="I723" s="4"/>
    </row>
    <row r="724" spans="1:9">
      <c r="A724" s="4"/>
      <c r="B724" s="4"/>
      <c r="C724" s="4"/>
      <c r="D724" s="4"/>
      <c r="E724" s="4"/>
      <c r="F724" s="4"/>
      <c r="G724" s="4"/>
      <c r="H724" s="4"/>
      <c r="I724" s="4"/>
    </row>
    <row r="725" spans="1:9">
      <c r="A725" s="4"/>
      <c r="B725" s="4"/>
      <c r="C725" s="4"/>
      <c r="D725" s="4"/>
      <c r="E725" s="4"/>
      <c r="F725" s="4"/>
      <c r="G725" s="4"/>
      <c r="H725" s="4"/>
      <c r="I725" s="4"/>
    </row>
    <row r="726" spans="1:9">
      <c r="A726" s="4"/>
      <c r="B726" s="4"/>
      <c r="C726" s="4"/>
      <c r="D726" s="4"/>
      <c r="E726" s="4"/>
      <c r="F726" s="4"/>
      <c r="G726" s="4"/>
      <c r="H726" s="4"/>
      <c r="I726" s="4"/>
    </row>
    <row r="727" spans="1:9">
      <c r="A727" s="4"/>
      <c r="B727" s="4"/>
      <c r="C727" s="4"/>
      <c r="D727" s="4"/>
      <c r="E727" s="4"/>
      <c r="F727" s="4"/>
      <c r="G727" s="4"/>
      <c r="H727" s="4"/>
      <c r="I727" s="4"/>
    </row>
    <row r="728" spans="1:9">
      <c r="A728" s="4"/>
      <c r="B728" s="4"/>
      <c r="C728" s="4"/>
      <c r="D728" s="4"/>
      <c r="E728" s="4"/>
      <c r="F728" s="4"/>
      <c r="G728" s="4"/>
      <c r="H728" s="4"/>
      <c r="I728" s="4"/>
    </row>
    <row r="729" spans="1:9">
      <c r="A729" s="4"/>
      <c r="B729" s="4"/>
      <c r="C729" s="4"/>
      <c r="D729" s="4"/>
      <c r="E729" s="4"/>
      <c r="F729" s="4"/>
      <c r="G729" s="4"/>
      <c r="H729" s="4"/>
      <c r="I729" s="4"/>
    </row>
    <row r="730" spans="1:9">
      <c r="A730" s="4"/>
      <c r="B730" s="4"/>
      <c r="C730" s="4"/>
      <c r="D730" s="4"/>
      <c r="E730" s="4"/>
      <c r="F730" s="4"/>
      <c r="G730" s="4"/>
      <c r="H730" s="4"/>
      <c r="I730" s="4"/>
    </row>
    <row r="731" spans="1:9">
      <c r="A731" s="4"/>
      <c r="B731" s="4"/>
      <c r="C731" s="4"/>
      <c r="D731" s="4"/>
      <c r="E731" s="4"/>
      <c r="F731" s="4"/>
      <c r="G731" s="4"/>
      <c r="H731" s="4"/>
      <c r="I731" s="4"/>
    </row>
    <row r="732" spans="1:9">
      <c r="A732" s="4"/>
      <c r="B732" s="4"/>
      <c r="C732" s="4"/>
      <c r="D732" s="4"/>
      <c r="E732" s="4"/>
      <c r="F732" s="4"/>
      <c r="G732" s="4"/>
      <c r="H732" s="4"/>
      <c r="I732" s="4"/>
    </row>
    <row r="733" spans="1:9">
      <c r="A733" s="4"/>
      <c r="B733" s="4"/>
      <c r="C733" s="4"/>
      <c r="D733" s="4"/>
      <c r="E733" s="4"/>
      <c r="F733" s="4"/>
      <c r="G733" s="4"/>
      <c r="H733" s="4"/>
      <c r="I733" s="4"/>
    </row>
    <row r="734" spans="1:9">
      <c r="A734" s="4"/>
      <c r="B734" s="4"/>
      <c r="C734" s="4"/>
      <c r="D734" s="4"/>
      <c r="E734" s="4"/>
      <c r="F734" s="4"/>
      <c r="G734" s="4"/>
      <c r="H734" s="4"/>
      <c r="I734" s="4"/>
    </row>
    <row r="735" spans="1:9">
      <c r="A735" s="4"/>
      <c r="B735" s="4"/>
      <c r="C735" s="4"/>
      <c r="D735" s="4"/>
      <c r="E735" s="4"/>
      <c r="F735" s="4"/>
      <c r="G735" s="4"/>
      <c r="H735" s="4"/>
      <c r="I735" s="4"/>
    </row>
    <row r="736" spans="1:9">
      <c r="A736" s="4"/>
      <c r="B736" s="4"/>
      <c r="C736" s="4"/>
      <c r="D736" s="4"/>
      <c r="E736" s="4"/>
      <c r="F736" s="4"/>
      <c r="G736" s="4"/>
      <c r="H736" s="4"/>
      <c r="I736" s="4"/>
    </row>
    <row r="737" spans="1:9">
      <c r="A737" s="4"/>
      <c r="B737" s="4"/>
      <c r="C737" s="4"/>
      <c r="D737" s="4"/>
      <c r="E737" s="4"/>
      <c r="F737" s="4"/>
      <c r="G737" s="4"/>
      <c r="H737" s="4"/>
      <c r="I737" s="4"/>
    </row>
    <row r="738" spans="1:9">
      <c r="A738" s="4"/>
      <c r="B738" s="4"/>
      <c r="C738" s="4"/>
      <c r="D738" s="4"/>
      <c r="E738" s="4"/>
      <c r="F738" s="4"/>
      <c r="G738" s="4"/>
      <c r="H738" s="4"/>
      <c r="I738" s="4"/>
    </row>
    <row r="739" spans="1:9">
      <c r="A739" s="4"/>
      <c r="B739" s="4"/>
      <c r="C739" s="4"/>
      <c r="D739" s="4"/>
      <c r="E739" s="4"/>
      <c r="F739" s="4"/>
      <c r="G739" s="4"/>
      <c r="H739" s="4"/>
      <c r="I739" s="4"/>
    </row>
    <row r="740" spans="1:9">
      <c r="A740" s="4"/>
      <c r="B740" s="4"/>
      <c r="C740" s="4"/>
      <c r="D740" s="4"/>
      <c r="E740" s="4"/>
      <c r="F740" s="4"/>
      <c r="G740" s="4"/>
      <c r="H740" s="4"/>
      <c r="I740" s="4"/>
    </row>
    <row r="741" spans="1:9">
      <c r="A741" s="4"/>
      <c r="B741" s="4"/>
      <c r="C741" s="4"/>
      <c r="D741" s="4"/>
      <c r="E741" s="4"/>
      <c r="F741" s="4"/>
      <c r="G741" s="4"/>
      <c r="H741" s="4"/>
      <c r="I741" s="4"/>
    </row>
    <row r="742" spans="1:9">
      <c r="A742" s="4"/>
      <c r="B742" s="4"/>
      <c r="C742" s="4"/>
      <c r="D742" s="4"/>
      <c r="E742" s="4"/>
      <c r="F742" s="4"/>
      <c r="G742" s="4"/>
      <c r="H742" s="4"/>
      <c r="I742" s="4"/>
    </row>
    <row r="743" spans="1:9">
      <c r="A743" s="4"/>
      <c r="B743" s="4"/>
      <c r="C743" s="4"/>
      <c r="D743" s="4"/>
      <c r="E743" s="4"/>
      <c r="F743" s="4"/>
      <c r="G743" s="4"/>
      <c r="H743" s="4"/>
      <c r="I743" s="4"/>
    </row>
    <row r="744" spans="1:9">
      <c r="A744" s="4"/>
      <c r="B744" s="4"/>
      <c r="C744" s="4"/>
      <c r="D744" s="4"/>
      <c r="E744" s="4"/>
      <c r="F744" s="4"/>
      <c r="G744" s="4"/>
      <c r="H744" s="4"/>
      <c r="I744" s="4"/>
    </row>
    <row r="745" spans="1:9">
      <c r="A745" s="4"/>
      <c r="B745" s="4"/>
      <c r="C745" s="4"/>
      <c r="D745" s="4"/>
      <c r="E745" s="4"/>
      <c r="F745" s="4"/>
      <c r="G745" s="4"/>
      <c r="H745" s="4"/>
      <c r="I745" s="4"/>
    </row>
    <row r="746" spans="1:9">
      <c r="A746" s="4"/>
      <c r="B746" s="4"/>
      <c r="C746" s="4"/>
      <c r="D746" s="4"/>
      <c r="E746" s="4"/>
      <c r="F746" s="4"/>
      <c r="G746" s="4"/>
      <c r="H746" s="4"/>
      <c r="I746" s="4"/>
    </row>
    <row r="747" spans="1:9">
      <c r="A747" s="4"/>
      <c r="B747" s="4"/>
      <c r="C747" s="4"/>
      <c r="D747" s="4"/>
      <c r="E747" s="4"/>
      <c r="F747" s="4"/>
      <c r="G747" s="4"/>
      <c r="H747" s="4"/>
      <c r="I747" s="4"/>
    </row>
    <row r="748" spans="1:9">
      <c r="A748" s="4"/>
      <c r="B748" s="4"/>
      <c r="C748" s="4"/>
      <c r="D748" s="4"/>
      <c r="E748" s="4"/>
      <c r="F748" s="4"/>
      <c r="G748" s="4"/>
      <c r="H748" s="4"/>
      <c r="I748" s="4"/>
    </row>
    <row r="749" spans="1:9">
      <c r="A749" s="4"/>
      <c r="B749" s="4"/>
      <c r="C749" s="4"/>
      <c r="D749" s="4"/>
      <c r="E749" s="4"/>
      <c r="F749" s="4"/>
      <c r="G749" s="4"/>
      <c r="H749" s="4"/>
      <c r="I749" s="4"/>
    </row>
    <row r="750" spans="1:9">
      <c r="A750" s="4"/>
      <c r="B750" s="4"/>
      <c r="C750" s="4"/>
      <c r="D750" s="4"/>
      <c r="E750" s="4"/>
      <c r="F750" s="4"/>
      <c r="G750" s="4"/>
      <c r="H750" s="4"/>
      <c r="I750" s="4"/>
    </row>
    <row r="751" spans="1:9">
      <c r="A751" s="4"/>
      <c r="B751" s="4"/>
      <c r="C751" s="4"/>
      <c r="D751" s="4"/>
      <c r="E751" s="4"/>
      <c r="F751" s="4"/>
      <c r="G751" s="4"/>
      <c r="H751" s="4"/>
      <c r="I751" s="4"/>
    </row>
    <row r="752" spans="1:9">
      <c r="A752" s="4"/>
      <c r="B752" s="4"/>
      <c r="C752" s="4"/>
      <c r="D752" s="4"/>
      <c r="E752" s="4"/>
      <c r="F752" s="4"/>
      <c r="G752" s="4"/>
      <c r="H752" s="4"/>
      <c r="I752" s="4"/>
    </row>
    <row r="753" spans="1:9">
      <c r="A753" s="4"/>
      <c r="B753" s="4"/>
      <c r="C753" s="4"/>
      <c r="D753" s="4"/>
      <c r="E753" s="4"/>
      <c r="F753" s="4"/>
      <c r="G753" s="4"/>
      <c r="H753" s="4"/>
      <c r="I753" s="4"/>
    </row>
    <row r="754" spans="1:9">
      <c r="A754" s="4"/>
      <c r="B754" s="4"/>
      <c r="C754" s="4"/>
      <c r="D754" s="4"/>
      <c r="E754" s="4"/>
      <c r="F754" s="4"/>
      <c r="G754" s="4"/>
      <c r="H754" s="4"/>
      <c r="I754" s="4"/>
    </row>
    <row r="755" spans="1:9">
      <c r="A755" s="4"/>
      <c r="B755" s="4"/>
      <c r="C755" s="4"/>
      <c r="D755" s="4"/>
      <c r="E755" s="4"/>
      <c r="F755" s="4"/>
      <c r="G755" s="4"/>
      <c r="H755" s="4"/>
      <c r="I755" s="4"/>
    </row>
    <row r="756" spans="1:9">
      <c r="A756" s="4"/>
      <c r="B756" s="4"/>
      <c r="C756" s="4"/>
      <c r="D756" s="4"/>
      <c r="E756" s="4"/>
      <c r="F756" s="4"/>
      <c r="G756" s="4"/>
      <c r="H756" s="4"/>
      <c r="I756" s="4"/>
    </row>
    <row r="757" spans="1:9">
      <c r="A757" s="4"/>
      <c r="B757" s="4"/>
      <c r="C757" s="4"/>
      <c r="D757" s="4"/>
      <c r="E757" s="4"/>
      <c r="F757" s="4"/>
      <c r="G757" s="4"/>
      <c r="H757" s="4"/>
      <c r="I757" s="4"/>
    </row>
    <row r="758" spans="1:9">
      <c r="A758" s="4"/>
      <c r="B758" s="4"/>
      <c r="C758" s="4"/>
      <c r="D758" s="4"/>
      <c r="E758" s="4"/>
      <c r="F758" s="4"/>
      <c r="G758" s="4"/>
      <c r="H758" s="4"/>
      <c r="I758" s="4"/>
    </row>
    <row r="759" spans="1:9">
      <c r="A759" s="4"/>
      <c r="B759" s="4"/>
      <c r="C759" s="4"/>
      <c r="D759" s="4"/>
      <c r="E759" s="4"/>
      <c r="F759" s="4"/>
      <c r="G759" s="4"/>
      <c r="H759" s="4"/>
      <c r="I759" s="4"/>
    </row>
    <row r="760" spans="1:9">
      <c r="A760" s="4"/>
      <c r="B760" s="4"/>
      <c r="C760" s="4"/>
      <c r="D760" s="4"/>
      <c r="E760" s="4"/>
      <c r="F760" s="4"/>
      <c r="G760" s="4"/>
      <c r="H760" s="4"/>
      <c r="I760" s="4"/>
    </row>
    <row r="761" spans="1:9">
      <c r="A761" s="4"/>
      <c r="B761" s="4"/>
      <c r="C761" s="4"/>
      <c r="D761" s="4"/>
      <c r="E761" s="4"/>
      <c r="F761" s="4"/>
      <c r="G761" s="4"/>
      <c r="H761" s="4"/>
      <c r="I761" s="4"/>
    </row>
    <row r="762" spans="1:9">
      <c r="A762" s="4"/>
      <c r="B762" s="4"/>
      <c r="C762" s="4"/>
      <c r="D762" s="4"/>
      <c r="E762" s="4"/>
      <c r="F762" s="4"/>
      <c r="G762" s="4"/>
      <c r="H762" s="4"/>
      <c r="I762" s="4"/>
    </row>
    <row r="763" spans="1:9">
      <c r="A763" s="4"/>
      <c r="B763" s="4"/>
      <c r="C763" s="4"/>
      <c r="D763" s="4"/>
      <c r="E763" s="4"/>
      <c r="F763" s="4"/>
      <c r="G763" s="4"/>
      <c r="H763" s="4"/>
      <c r="I763" s="4"/>
    </row>
    <row r="764" spans="1:9">
      <c r="A764" s="4"/>
      <c r="B764" s="4"/>
      <c r="C764" s="4"/>
      <c r="D764" s="4"/>
      <c r="E764" s="4"/>
      <c r="F764" s="4"/>
      <c r="G764" s="4"/>
      <c r="H764" s="4"/>
      <c r="I764" s="4"/>
    </row>
    <row r="765" spans="1:9">
      <c r="A765" s="4"/>
      <c r="B765" s="4"/>
      <c r="C765" s="4"/>
      <c r="D765" s="4"/>
      <c r="E765" s="4"/>
      <c r="F765" s="4"/>
      <c r="G765" s="4"/>
      <c r="H765" s="4"/>
      <c r="I765" s="4"/>
    </row>
    <row r="766" spans="1:9">
      <c r="A766" s="4"/>
      <c r="B766" s="4"/>
      <c r="C766" s="4"/>
      <c r="D766" s="4"/>
      <c r="E766" s="4"/>
      <c r="F766" s="4"/>
      <c r="G766" s="4"/>
      <c r="H766" s="4"/>
      <c r="I766" s="4"/>
    </row>
    <row r="767" spans="1:9">
      <c r="A767" s="4"/>
      <c r="B767" s="4"/>
      <c r="C767" s="4"/>
      <c r="D767" s="4"/>
      <c r="E767" s="4"/>
      <c r="F767" s="4"/>
      <c r="G767" s="4"/>
      <c r="H767" s="4"/>
      <c r="I767" s="4"/>
    </row>
    <row r="768" spans="1:9">
      <c r="A768" s="4"/>
      <c r="B768" s="4"/>
      <c r="C768" s="4"/>
      <c r="D768" s="4"/>
      <c r="E768" s="4"/>
      <c r="F768" s="4"/>
      <c r="G768" s="4"/>
      <c r="H768" s="4"/>
      <c r="I768" s="4"/>
    </row>
    <row r="769" spans="1:9">
      <c r="A769" s="4"/>
      <c r="B769" s="4"/>
      <c r="C769" s="4"/>
      <c r="D769" s="4"/>
      <c r="E769" s="4"/>
      <c r="F769" s="4"/>
      <c r="G769" s="4"/>
      <c r="H769" s="4"/>
      <c r="I769" s="4"/>
    </row>
    <row r="770" spans="1:9">
      <c r="A770" s="4"/>
      <c r="B770" s="4"/>
      <c r="C770" s="4"/>
      <c r="D770" s="4"/>
      <c r="E770" s="4"/>
      <c r="F770" s="4"/>
      <c r="G770" s="4"/>
      <c r="H770" s="4"/>
      <c r="I770" s="4"/>
    </row>
    <row r="771" spans="1:9">
      <c r="A771" s="4"/>
      <c r="B771" s="4"/>
      <c r="C771" s="4"/>
      <c r="D771" s="4"/>
      <c r="E771" s="4"/>
      <c r="F771" s="4"/>
      <c r="G771" s="4"/>
      <c r="H771" s="4"/>
      <c r="I771" s="4"/>
    </row>
    <row r="772" spans="1:9">
      <c r="A772" s="4"/>
      <c r="B772" s="4"/>
      <c r="C772" s="4"/>
      <c r="D772" s="4"/>
      <c r="E772" s="4"/>
      <c r="F772" s="4"/>
      <c r="G772" s="4"/>
      <c r="H772" s="4"/>
      <c r="I772" s="4"/>
    </row>
    <row r="773" spans="1:9">
      <c r="A773" s="4"/>
      <c r="B773" s="4"/>
      <c r="C773" s="4"/>
      <c r="D773" s="4"/>
      <c r="E773" s="4"/>
      <c r="F773" s="4"/>
      <c r="G773" s="4"/>
      <c r="H773" s="4"/>
      <c r="I773" s="4"/>
    </row>
    <row r="774" spans="1:9">
      <c r="A774" s="4"/>
      <c r="B774" s="4"/>
      <c r="C774" s="4"/>
      <c r="D774" s="4"/>
      <c r="E774" s="4"/>
      <c r="F774" s="4"/>
      <c r="G774" s="4"/>
      <c r="H774" s="4"/>
      <c r="I774" s="4"/>
    </row>
    <row r="775" spans="1:9">
      <c r="A775" s="4"/>
      <c r="B775" s="4"/>
      <c r="C775" s="4"/>
      <c r="D775" s="4"/>
      <c r="E775" s="4"/>
      <c r="F775" s="4"/>
      <c r="G775" s="4"/>
      <c r="H775" s="4"/>
      <c r="I775" s="4"/>
    </row>
    <row r="776" spans="1:9">
      <c r="A776" s="4"/>
      <c r="B776" s="4"/>
      <c r="C776" s="4"/>
      <c r="D776" s="4"/>
      <c r="E776" s="4"/>
      <c r="F776" s="4"/>
      <c r="G776" s="4"/>
      <c r="H776" s="4"/>
      <c r="I776" s="4"/>
    </row>
    <row r="777" spans="1:9">
      <c r="A777" s="4"/>
      <c r="B777" s="4"/>
      <c r="C777" s="4"/>
      <c r="D777" s="4"/>
      <c r="E777" s="4"/>
      <c r="F777" s="4"/>
      <c r="G777" s="4"/>
      <c r="H777" s="4"/>
      <c r="I777" s="4"/>
    </row>
    <row r="778" spans="1:9">
      <c r="A778" s="4"/>
      <c r="B778" s="4"/>
      <c r="C778" s="4"/>
      <c r="D778" s="4"/>
      <c r="E778" s="4"/>
      <c r="F778" s="4"/>
      <c r="G778" s="4"/>
      <c r="H778" s="4"/>
      <c r="I778" s="4"/>
    </row>
    <row r="779" spans="1:9">
      <c r="A779" s="4"/>
      <c r="B779" s="4"/>
      <c r="C779" s="4"/>
      <c r="D779" s="4"/>
      <c r="E779" s="4"/>
      <c r="F779" s="4"/>
      <c r="G779" s="4"/>
      <c r="H779" s="4"/>
      <c r="I779" s="4"/>
    </row>
    <row r="780" spans="1:9">
      <c r="A780" s="4"/>
      <c r="B780" s="4"/>
      <c r="C780" s="4"/>
      <c r="D780" s="4"/>
      <c r="E780" s="4"/>
      <c r="F780" s="4"/>
      <c r="G780" s="4"/>
      <c r="H780" s="4"/>
      <c r="I780" s="4"/>
    </row>
    <row r="781" spans="1:9">
      <c r="A781" s="4"/>
      <c r="B781" s="4"/>
      <c r="C781" s="4"/>
      <c r="D781" s="4"/>
      <c r="E781" s="4"/>
      <c r="F781" s="4"/>
      <c r="G781" s="4"/>
      <c r="H781" s="4"/>
      <c r="I781" s="4"/>
    </row>
    <row r="782" spans="1:9">
      <c r="A782" s="4"/>
      <c r="B782" s="4"/>
      <c r="C782" s="4"/>
      <c r="D782" s="4"/>
      <c r="E782" s="4"/>
      <c r="F782" s="4"/>
      <c r="G782" s="4"/>
      <c r="H782" s="4"/>
      <c r="I782" s="4"/>
    </row>
    <row r="783" spans="1:9">
      <c r="A783" s="4"/>
      <c r="B783" s="4"/>
      <c r="C783" s="4"/>
      <c r="D783" s="4"/>
      <c r="E783" s="4"/>
      <c r="F783" s="4"/>
      <c r="G783" s="4"/>
      <c r="H783" s="4"/>
      <c r="I783" s="4"/>
    </row>
    <row r="784" spans="1:9">
      <c r="A784" s="4"/>
      <c r="B784" s="4"/>
      <c r="C784" s="4"/>
      <c r="D784" s="4"/>
      <c r="E784" s="4"/>
      <c r="F784" s="4"/>
      <c r="G784" s="4"/>
      <c r="H784" s="4"/>
      <c r="I784" s="4"/>
    </row>
    <row r="785" spans="1:9">
      <c r="A785" s="4"/>
      <c r="B785" s="4"/>
      <c r="C785" s="4"/>
      <c r="D785" s="4"/>
      <c r="E785" s="4"/>
      <c r="F785" s="4"/>
      <c r="G785" s="4"/>
      <c r="H785" s="4"/>
      <c r="I785" s="4"/>
    </row>
    <row r="786" spans="1:9">
      <c r="A786" s="4"/>
      <c r="B786" s="4"/>
      <c r="C786" s="4"/>
      <c r="D786" s="4"/>
      <c r="E786" s="4"/>
      <c r="F786" s="4"/>
      <c r="G786" s="4"/>
      <c r="H786" s="4"/>
      <c r="I786" s="4"/>
    </row>
    <row r="787" spans="1:9">
      <c r="A787" s="4"/>
      <c r="B787" s="4"/>
      <c r="C787" s="4"/>
      <c r="D787" s="4"/>
      <c r="E787" s="4"/>
      <c r="F787" s="4"/>
      <c r="G787" s="4"/>
      <c r="H787" s="4"/>
      <c r="I787" s="4"/>
    </row>
    <row r="788" spans="1:9">
      <c r="A788" s="4"/>
      <c r="B788" s="4"/>
      <c r="C788" s="4"/>
      <c r="D788" s="4"/>
      <c r="E788" s="4"/>
      <c r="F788" s="4"/>
      <c r="G788" s="4"/>
      <c r="H788" s="4"/>
      <c r="I788" s="4"/>
    </row>
    <row r="789" spans="1:9">
      <c r="A789" s="4"/>
      <c r="B789" s="4"/>
      <c r="C789" s="4"/>
      <c r="D789" s="4"/>
      <c r="E789" s="4"/>
      <c r="F789" s="4"/>
      <c r="G789" s="4"/>
      <c r="H789" s="4"/>
      <c r="I789" s="4"/>
    </row>
    <row r="790" spans="1:9">
      <c r="A790" s="4"/>
      <c r="B790" s="4"/>
      <c r="C790" s="4"/>
      <c r="D790" s="4"/>
      <c r="E790" s="4"/>
      <c r="F790" s="4"/>
      <c r="G790" s="4"/>
      <c r="H790" s="4"/>
      <c r="I790" s="4"/>
    </row>
    <row r="791" spans="1:9">
      <c r="A791" s="4"/>
      <c r="B791" s="4"/>
      <c r="C791" s="4"/>
      <c r="D791" s="4"/>
      <c r="E791" s="4"/>
      <c r="F791" s="4"/>
      <c r="G791" s="4"/>
      <c r="H791" s="4"/>
      <c r="I791" s="4"/>
    </row>
    <row r="792" spans="1:9">
      <c r="A792" s="4"/>
      <c r="B792" s="4"/>
      <c r="C792" s="4"/>
      <c r="D792" s="4"/>
      <c r="E792" s="4"/>
      <c r="F792" s="4"/>
      <c r="G792" s="4"/>
      <c r="H792" s="4"/>
      <c r="I792" s="4"/>
    </row>
    <row r="793" spans="1:9">
      <c r="A793" s="4"/>
      <c r="B793" s="4"/>
      <c r="C793" s="4"/>
      <c r="D793" s="4"/>
      <c r="E793" s="4"/>
      <c r="F793" s="4"/>
      <c r="G793" s="4"/>
      <c r="H793" s="4"/>
      <c r="I793" s="4"/>
    </row>
    <row r="794" spans="1:9">
      <c r="A794" s="4"/>
      <c r="B794" s="4"/>
      <c r="C794" s="4"/>
      <c r="D794" s="4"/>
      <c r="E794" s="4"/>
      <c r="F794" s="4"/>
      <c r="G794" s="4"/>
      <c r="H794" s="4"/>
      <c r="I794" s="4"/>
    </row>
    <row r="795" spans="1:9">
      <c r="A795" s="4"/>
      <c r="B795" s="4"/>
      <c r="C795" s="4"/>
      <c r="D795" s="4"/>
      <c r="E795" s="4"/>
      <c r="F795" s="4"/>
      <c r="G795" s="4"/>
      <c r="H795" s="4"/>
      <c r="I795" s="4"/>
    </row>
    <row r="796" spans="1:9">
      <c r="A796" s="4"/>
      <c r="B796" s="4"/>
      <c r="C796" s="4"/>
      <c r="D796" s="4"/>
      <c r="E796" s="4"/>
      <c r="F796" s="4"/>
      <c r="G796" s="4"/>
      <c r="H796" s="4"/>
      <c r="I796" s="4"/>
    </row>
    <row r="797" spans="1:9">
      <c r="A797" s="4"/>
      <c r="B797" s="4"/>
      <c r="C797" s="4"/>
      <c r="D797" s="4"/>
      <c r="E797" s="4"/>
      <c r="F797" s="4"/>
      <c r="G797" s="4"/>
      <c r="H797" s="4"/>
      <c r="I797" s="4"/>
    </row>
    <row r="798" spans="1:9">
      <c r="A798" s="4"/>
      <c r="B798" s="4"/>
      <c r="C798" s="4"/>
      <c r="D798" s="4"/>
      <c r="E798" s="4"/>
      <c r="F798" s="4"/>
      <c r="G798" s="4"/>
      <c r="H798" s="4"/>
      <c r="I798" s="4"/>
    </row>
    <row r="799" spans="1:9">
      <c r="A799" s="4"/>
      <c r="B799" s="4"/>
      <c r="C799" s="4"/>
      <c r="D799" s="4"/>
      <c r="E799" s="4"/>
      <c r="F799" s="4"/>
      <c r="G799" s="4"/>
      <c r="H799" s="4"/>
      <c r="I799" s="4"/>
    </row>
    <row r="800" spans="1:9">
      <c r="A800" s="4"/>
      <c r="B800" s="4"/>
      <c r="C800" s="4"/>
      <c r="D800" s="4"/>
      <c r="E800" s="4"/>
      <c r="F800" s="4"/>
      <c r="G800" s="4"/>
      <c r="H800" s="4"/>
      <c r="I800" s="4"/>
    </row>
    <row r="801" spans="1:9">
      <c r="A801" s="4"/>
      <c r="B801" s="4"/>
      <c r="C801" s="4"/>
      <c r="D801" s="4"/>
      <c r="E801" s="4"/>
      <c r="F801" s="4"/>
      <c r="G801" s="4"/>
      <c r="H801" s="4"/>
      <c r="I801" s="4"/>
    </row>
    <row r="802" spans="1:9">
      <c r="A802" s="4"/>
      <c r="B802" s="4"/>
      <c r="C802" s="4"/>
      <c r="D802" s="4"/>
      <c r="E802" s="4"/>
      <c r="F802" s="4"/>
      <c r="G802" s="4"/>
      <c r="H802" s="4"/>
      <c r="I802" s="4"/>
    </row>
    <row r="803" spans="1:9">
      <c r="A803" s="4"/>
      <c r="B803" s="4"/>
      <c r="C803" s="4"/>
      <c r="D803" s="4"/>
      <c r="E803" s="4"/>
      <c r="F803" s="4"/>
      <c r="G803" s="4"/>
      <c r="H803" s="4"/>
      <c r="I803" s="4"/>
    </row>
    <row r="804" spans="1:9">
      <c r="A804" s="4"/>
      <c r="B804" s="4"/>
      <c r="C804" s="4"/>
      <c r="D804" s="4"/>
      <c r="E804" s="4"/>
      <c r="F804" s="4"/>
      <c r="G804" s="4"/>
      <c r="H804" s="4"/>
      <c r="I804" s="4"/>
    </row>
    <row r="805" spans="1:9">
      <c r="A805" s="4"/>
      <c r="B805" s="4"/>
      <c r="C805" s="4"/>
      <c r="D805" s="4"/>
      <c r="E805" s="4"/>
      <c r="F805" s="4"/>
      <c r="G805" s="4"/>
      <c r="H805" s="4"/>
      <c r="I805" s="4"/>
    </row>
    <row r="806" spans="1:9">
      <c r="A806" s="4"/>
      <c r="B806" s="4"/>
      <c r="C806" s="4"/>
      <c r="D806" s="4"/>
      <c r="E806" s="4"/>
      <c r="F806" s="4"/>
      <c r="G806" s="4"/>
      <c r="H806" s="4"/>
      <c r="I806" s="4"/>
    </row>
    <row r="807" spans="1:9">
      <c r="A807" s="4"/>
      <c r="B807" s="4"/>
      <c r="C807" s="4"/>
      <c r="D807" s="4"/>
      <c r="E807" s="4"/>
      <c r="F807" s="4"/>
      <c r="G807" s="4"/>
      <c r="H807" s="4"/>
      <c r="I807" s="4"/>
    </row>
    <row r="808" spans="1:9">
      <c r="A808" s="4"/>
      <c r="B808" s="4"/>
      <c r="C808" s="4"/>
      <c r="D808" s="4"/>
      <c r="E808" s="4"/>
      <c r="F808" s="4"/>
      <c r="G808" s="4"/>
      <c r="H808" s="4"/>
      <c r="I808" s="4"/>
    </row>
    <row r="809" spans="1:9">
      <c r="A809" s="4"/>
      <c r="B809" s="4"/>
      <c r="C809" s="4"/>
      <c r="D809" s="4"/>
      <c r="E809" s="4"/>
      <c r="F809" s="4"/>
      <c r="G809" s="4"/>
      <c r="H809" s="4"/>
      <c r="I809" s="4"/>
    </row>
    <row r="810" spans="1:9">
      <c r="A810" s="4"/>
      <c r="B810" s="4"/>
      <c r="C810" s="4"/>
      <c r="D810" s="4"/>
      <c r="E810" s="4"/>
      <c r="F810" s="4"/>
      <c r="G810" s="4"/>
      <c r="H810" s="4"/>
      <c r="I810" s="4"/>
    </row>
    <row r="811" spans="1:9">
      <c r="A811" s="4"/>
      <c r="B811" s="4"/>
      <c r="C811" s="4"/>
      <c r="D811" s="4"/>
      <c r="E811" s="4"/>
      <c r="F811" s="4"/>
      <c r="G811" s="4"/>
      <c r="H811" s="4"/>
      <c r="I811" s="4"/>
    </row>
    <row r="812" spans="1:9">
      <c r="A812" s="4"/>
      <c r="B812" s="4"/>
      <c r="C812" s="4"/>
      <c r="D812" s="4"/>
      <c r="E812" s="4"/>
      <c r="F812" s="4"/>
      <c r="G812" s="4"/>
      <c r="H812" s="4"/>
      <c r="I812" s="4"/>
    </row>
    <row r="813" spans="1:9">
      <c r="A813" s="4"/>
      <c r="B813" s="4"/>
      <c r="C813" s="4"/>
      <c r="D813" s="4"/>
      <c r="E813" s="4"/>
      <c r="F813" s="4"/>
      <c r="G813" s="4"/>
      <c r="H813" s="4"/>
      <c r="I813" s="4"/>
    </row>
    <row r="814" spans="1:9">
      <c r="A814" s="4"/>
      <c r="B814" s="4"/>
      <c r="C814" s="4"/>
      <c r="D814" s="4"/>
      <c r="E814" s="4"/>
      <c r="F814" s="4"/>
      <c r="G814" s="4"/>
      <c r="H814" s="4"/>
      <c r="I814" s="4"/>
    </row>
    <row r="815" spans="1:9">
      <c r="A815" s="4"/>
      <c r="B815" s="4"/>
      <c r="C815" s="4"/>
      <c r="D815" s="4"/>
      <c r="E815" s="4"/>
      <c r="F815" s="4"/>
      <c r="G815" s="4"/>
      <c r="H815" s="4"/>
      <c r="I815" s="4"/>
    </row>
    <row r="816" spans="1:9">
      <c r="A816" s="4"/>
      <c r="B816" s="4"/>
      <c r="C816" s="4"/>
      <c r="D816" s="4"/>
      <c r="E816" s="4"/>
      <c r="F816" s="4"/>
      <c r="G816" s="4"/>
      <c r="H816" s="4"/>
      <c r="I816" s="4"/>
    </row>
    <row r="817" spans="1:9">
      <c r="A817" s="4"/>
      <c r="B817" s="4"/>
      <c r="C817" s="4"/>
      <c r="D817" s="4"/>
      <c r="E817" s="4"/>
      <c r="F817" s="4"/>
      <c r="G817" s="4"/>
      <c r="H817" s="4"/>
      <c r="I817" s="4"/>
    </row>
    <row r="818" spans="1:9">
      <c r="A818" s="4"/>
      <c r="B818" s="4"/>
      <c r="C818" s="4"/>
      <c r="D818" s="4"/>
      <c r="E818" s="4"/>
      <c r="F818" s="4"/>
      <c r="G818" s="4"/>
      <c r="H818" s="4"/>
      <c r="I818" s="4"/>
    </row>
    <row r="819" spans="1:9">
      <c r="A819" s="4"/>
      <c r="B819" s="4"/>
      <c r="C819" s="4"/>
      <c r="D819" s="4"/>
      <c r="E819" s="4"/>
      <c r="F819" s="4"/>
      <c r="G819" s="4"/>
      <c r="H819" s="4"/>
      <c r="I819" s="4"/>
    </row>
    <row r="820" spans="1:9">
      <c r="A820" s="4"/>
      <c r="B820" s="4"/>
      <c r="C820" s="4"/>
      <c r="D820" s="4"/>
      <c r="E820" s="4"/>
      <c r="F820" s="4"/>
      <c r="G820" s="4"/>
      <c r="H820" s="4"/>
      <c r="I820" s="4"/>
    </row>
    <row r="821" spans="1:9">
      <c r="A821" s="4"/>
      <c r="B821" s="4"/>
      <c r="C821" s="4"/>
      <c r="D821" s="4"/>
      <c r="E821" s="4"/>
      <c r="F821" s="4"/>
      <c r="G821" s="4"/>
      <c r="H821" s="4"/>
      <c r="I821" s="4"/>
    </row>
    <row r="822" spans="1:9">
      <c r="A822" s="4"/>
      <c r="B822" s="4"/>
      <c r="C822" s="4"/>
      <c r="D822" s="4"/>
      <c r="E822" s="4"/>
      <c r="F822" s="4"/>
      <c r="G822" s="4"/>
      <c r="H822" s="4"/>
      <c r="I822" s="4"/>
    </row>
    <row r="823" spans="1:9">
      <c r="A823" s="4"/>
      <c r="B823" s="4"/>
      <c r="C823" s="4"/>
      <c r="D823" s="4"/>
      <c r="E823" s="4"/>
      <c r="F823" s="4"/>
      <c r="G823" s="4"/>
      <c r="H823" s="4"/>
      <c r="I823" s="4"/>
    </row>
    <row r="824" spans="1:9">
      <c r="A824" s="4"/>
      <c r="B824" s="4"/>
      <c r="C824" s="4"/>
      <c r="D824" s="4"/>
      <c r="E824" s="4"/>
      <c r="F824" s="4"/>
      <c r="G824" s="4"/>
      <c r="H824" s="4"/>
      <c r="I824" s="4"/>
    </row>
    <row r="825" spans="1:9">
      <c r="A825" s="4"/>
      <c r="B825" s="4"/>
      <c r="C825" s="4"/>
      <c r="D825" s="4"/>
      <c r="E825" s="4"/>
      <c r="F825" s="4"/>
      <c r="G825" s="4"/>
      <c r="H825" s="4"/>
      <c r="I825" s="4"/>
    </row>
    <row r="826" spans="1:9">
      <c r="A826" s="4"/>
      <c r="B826" s="4"/>
      <c r="C826" s="4"/>
      <c r="D826" s="4"/>
      <c r="E826" s="4"/>
      <c r="F826" s="4"/>
      <c r="G826" s="4"/>
      <c r="H826" s="4"/>
      <c r="I826" s="4"/>
    </row>
    <row r="827" spans="1:9">
      <c r="A827" s="4"/>
      <c r="B827" s="4"/>
      <c r="C827" s="4"/>
      <c r="D827" s="4"/>
      <c r="E827" s="4"/>
      <c r="F827" s="4"/>
      <c r="G827" s="4"/>
      <c r="H827" s="4"/>
      <c r="I827" s="4"/>
    </row>
    <row r="828" spans="1:9">
      <c r="A828" s="4"/>
      <c r="B828" s="4"/>
      <c r="C828" s="4"/>
      <c r="D828" s="4"/>
      <c r="E828" s="4"/>
      <c r="F828" s="4"/>
      <c r="G828" s="4"/>
      <c r="H828" s="4"/>
      <c r="I828" s="4"/>
    </row>
    <row r="829" spans="1:9">
      <c r="A829" s="4"/>
      <c r="B829" s="4"/>
      <c r="C829" s="4"/>
      <c r="D829" s="4"/>
      <c r="E829" s="4"/>
      <c r="F829" s="4"/>
      <c r="G829" s="4"/>
      <c r="H829" s="4"/>
      <c r="I829" s="4"/>
    </row>
    <row r="830" spans="1:9">
      <c r="A830" s="4"/>
      <c r="B830" s="4"/>
      <c r="C830" s="4"/>
      <c r="D830" s="4"/>
      <c r="E830" s="4"/>
      <c r="F830" s="4"/>
      <c r="G830" s="4"/>
      <c r="H830" s="4"/>
      <c r="I830" s="4"/>
    </row>
    <row r="831" spans="1:9">
      <c r="A831" s="4"/>
      <c r="B831" s="4"/>
      <c r="C831" s="4"/>
      <c r="D831" s="4"/>
      <c r="E831" s="4"/>
      <c r="F831" s="4"/>
      <c r="G831" s="4"/>
      <c r="H831" s="4"/>
      <c r="I831" s="4"/>
    </row>
    <row r="832" spans="1:9">
      <c r="A832" s="4"/>
      <c r="B832" s="4"/>
      <c r="C832" s="4"/>
      <c r="D832" s="4"/>
      <c r="E832" s="4"/>
      <c r="F832" s="4"/>
      <c r="G832" s="4"/>
      <c r="H832" s="4"/>
      <c r="I832" s="4"/>
    </row>
    <row r="833" spans="1:9">
      <c r="A833" s="4"/>
      <c r="B833" s="4"/>
      <c r="C833" s="4"/>
      <c r="D833" s="4"/>
      <c r="E833" s="4"/>
      <c r="F833" s="4"/>
      <c r="G833" s="4"/>
      <c r="H833" s="4"/>
      <c r="I833" s="4"/>
    </row>
    <row r="834" spans="1:9">
      <c r="A834" s="4"/>
      <c r="B834" s="4"/>
      <c r="C834" s="4"/>
      <c r="D834" s="4"/>
      <c r="E834" s="4"/>
      <c r="F834" s="4"/>
      <c r="G834" s="4"/>
      <c r="H834" s="4"/>
      <c r="I834" s="4"/>
    </row>
    <row r="835" spans="1:9">
      <c r="A835" s="4"/>
      <c r="B835" s="4"/>
      <c r="C835" s="4"/>
      <c r="D835" s="4"/>
      <c r="E835" s="4"/>
      <c r="F835" s="4"/>
      <c r="G835" s="4"/>
      <c r="H835" s="4"/>
      <c r="I835" s="4"/>
    </row>
    <row r="836" spans="1:9">
      <c r="A836" s="4"/>
      <c r="B836" s="4"/>
      <c r="C836" s="4"/>
      <c r="D836" s="4"/>
      <c r="E836" s="4"/>
      <c r="F836" s="4"/>
      <c r="G836" s="4"/>
      <c r="H836" s="4"/>
      <c r="I836" s="4"/>
    </row>
    <row r="837" spans="1:9">
      <c r="A837" s="4"/>
      <c r="B837" s="4"/>
      <c r="C837" s="4"/>
      <c r="D837" s="4"/>
      <c r="E837" s="4"/>
      <c r="F837" s="4"/>
      <c r="G837" s="4"/>
      <c r="H837" s="4"/>
      <c r="I837" s="4"/>
    </row>
    <row r="838" spans="1:9">
      <c r="A838" s="4"/>
      <c r="B838" s="4"/>
      <c r="C838" s="4"/>
      <c r="D838" s="4"/>
      <c r="E838" s="4"/>
      <c r="F838" s="4"/>
      <c r="G838" s="4"/>
      <c r="H838" s="4"/>
      <c r="I838" s="4"/>
    </row>
    <row r="839" spans="1:9">
      <c r="A839" s="4"/>
      <c r="B839" s="4"/>
      <c r="C839" s="4"/>
      <c r="D839" s="4"/>
      <c r="E839" s="4"/>
      <c r="F839" s="4"/>
      <c r="G839" s="4"/>
      <c r="H839" s="4"/>
      <c r="I839" s="4"/>
    </row>
    <row r="840" spans="1:9">
      <c r="A840" s="4"/>
      <c r="B840" s="4"/>
      <c r="C840" s="4"/>
      <c r="D840" s="4"/>
      <c r="E840" s="4"/>
      <c r="F840" s="4"/>
      <c r="G840" s="4"/>
      <c r="H840" s="4"/>
      <c r="I840" s="4"/>
    </row>
    <row r="841" spans="1:9">
      <c r="A841" s="4"/>
      <c r="B841" s="4"/>
      <c r="C841" s="4"/>
      <c r="D841" s="4"/>
      <c r="E841" s="4"/>
      <c r="F841" s="4"/>
      <c r="G841" s="4"/>
      <c r="H841" s="4"/>
      <c r="I841" s="4"/>
    </row>
    <row r="842" spans="1:9">
      <c r="A842" s="4"/>
      <c r="B842" s="4"/>
      <c r="C842" s="4"/>
      <c r="D842" s="4"/>
      <c r="E842" s="4"/>
      <c r="F842" s="4"/>
      <c r="G842" s="4"/>
      <c r="H842" s="4"/>
      <c r="I842" s="4"/>
    </row>
    <row r="843" spans="1:9">
      <c r="A843" s="4"/>
      <c r="B843" s="4"/>
      <c r="C843" s="4"/>
      <c r="D843" s="4"/>
      <c r="E843" s="4"/>
      <c r="F843" s="4"/>
      <c r="G843" s="4"/>
      <c r="H843" s="4"/>
      <c r="I843" s="4"/>
    </row>
    <row r="844" spans="1:9">
      <c r="A844" s="4"/>
      <c r="B844" s="4"/>
      <c r="C844" s="4"/>
      <c r="D844" s="4"/>
      <c r="E844" s="4"/>
      <c r="F844" s="4"/>
      <c r="G844" s="4"/>
      <c r="H844" s="4"/>
      <c r="I844" s="4"/>
    </row>
    <row r="845" spans="1:9">
      <c r="A845" s="4"/>
      <c r="B845" s="4"/>
      <c r="C845" s="4"/>
      <c r="D845" s="4"/>
      <c r="E845" s="4"/>
      <c r="F845" s="4"/>
      <c r="G845" s="4"/>
      <c r="H845" s="4"/>
      <c r="I845" s="4"/>
    </row>
    <row r="846" spans="1:9">
      <c r="A846" s="4"/>
      <c r="B846" s="4"/>
      <c r="C846" s="4"/>
      <c r="D846" s="4"/>
      <c r="E846" s="4"/>
      <c r="F846" s="4"/>
      <c r="G846" s="4"/>
      <c r="H846" s="4"/>
      <c r="I846" s="4"/>
    </row>
    <row r="847" spans="1:9">
      <c r="A847" s="4"/>
      <c r="B847" s="4"/>
      <c r="C847" s="4"/>
      <c r="D847" s="4"/>
      <c r="E847" s="4"/>
      <c r="F847" s="4"/>
      <c r="G847" s="4"/>
      <c r="H847" s="4"/>
      <c r="I847" s="4"/>
    </row>
    <row r="848" spans="1:9">
      <c r="A848" s="4"/>
      <c r="B848" s="4"/>
      <c r="C848" s="4"/>
      <c r="D848" s="4"/>
      <c r="E848" s="4"/>
      <c r="F848" s="4"/>
      <c r="G848" s="4"/>
      <c r="H848" s="4"/>
      <c r="I848" s="4"/>
    </row>
    <row r="849" spans="1:9">
      <c r="A849" s="4"/>
      <c r="B849" s="4"/>
      <c r="C849" s="4"/>
      <c r="D849" s="4"/>
      <c r="E849" s="4"/>
      <c r="F849" s="4"/>
      <c r="G849" s="4"/>
      <c r="H849" s="4"/>
      <c r="I849" s="4"/>
    </row>
    <row r="850" spans="1:9">
      <c r="A850" s="4"/>
      <c r="B850" s="4"/>
      <c r="C850" s="4"/>
      <c r="D850" s="4"/>
      <c r="E850" s="4"/>
      <c r="F850" s="4"/>
      <c r="G850" s="4"/>
      <c r="H850" s="4"/>
      <c r="I850" s="4"/>
    </row>
    <row r="851" spans="1:9">
      <c r="A851" s="4"/>
      <c r="B851" s="4"/>
      <c r="C851" s="4"/>
      <c r="D851" s="4"/>
      <c r="E851" s="4"/>
      <c r="F851" s="4"/>
      <c r="G851" s="4"/>
      <c r="H851" s="4"/>
      <c r="I851" s="4"/>
    </row>
    <row r="852" spans="1:9">
      <c r="A852" s="4"/>
      <c r="B852" s="4"/>
      <c r="C852" s="4"/>
      <c r="D852" s="4"/>
      <c r="E852" s="4"/>
      <c r="F852" s="4"/>
      <c r="G852" s="4"/>
      <c r="H852" s="4"/>
      <c r="I852" s="4"/>
    </row>
    <row r="853" spans="1:9">
      <c r="A853" s="4"/>
      <c r="B853" s="4"/>
      <c r="C853" s="4"/>
      <c r="D853" s="4"/>
      <c r="E853" s="4"/>
      <c r="F853" s="4"/>
      <c r="G853" s="4"/>
      <c r="H853" s="4"/>
      <c r="I853" s="4"/>
    </row>
    <row r="854" spans="1:9">
      <c r="A854" s="4"/>
      <c r="B854" s="4"/>
      <c r="C854" s="4"/>
      <c r="D854" s="4"/>
      <c r="E854" s="4"/>
      <c r="F854" s="4"/>
      <c r="G854" s="4"/>
      <c r="H854" s="4"/>
      <c r="I854" s="4"/>
    </row>
    <row r="855" spans="1:9">
      <c r="A855" s="4"/>
      <c r="B855" s="4"/>
      <c r="C855" s="4"/>
      <c r="D855" s="4"/>
      <c r="E855" s="4"/>
      <c r="F855" s="4"/>
      <c r="G855" s="4"/>
      <c r="H855" s="4"/>
      <c r="I855" s="4"/>
    </row>
    <row r="856" spans="1:9">
      <c r="A856" s="4"/>
      <c r="B856" s="4"/>
      <c r="C856" s="4"/>
      <c r="D856" s="4"/>
      <c r="E856" s="4"/>
      <c r="F856" s="4"/>
      <c r="G856" s="4"/>
      <c r="H856" s="4"/>
      <c r="I856" s="4"/>
    </row>
    <row r="857" spans="1:9">
      <c r="A857" s="4"/>
      <c r="B857" s="4"/>
      <c r="C857" s="4"/>
      <c r="D857" s="4"/>
      <c r="E857" s="4"/>
      <c r="F857" s="4"/>
      <c r="G857" s="4"/>
      <c r="H857" s="4"/>
      <c r="I857" s="4"/>
    </row>
    <row r="858" spans="1:9">
      <c r="A858" s="4"/>
      <c r="B858" s="4"/>
      <c r="C858" s="4"/>
      <c r="D858" s="4"/>
      <c r="E858" s="4"/>
      <c r="F858" s="4"/>
      <c r="G858" s="4"/>
      <c r="H858" s="4"/>
      <c r="I858" s="4"/>
    </row>
    <row r="859" spans="1:9">
      <c r="A859" s="4"/>
      <c r="B859" s="4"/>
      <c r="C859" s="4"/>
      <c r="D859" s="4"/>
      <c r="E859" s="4"/>
      <c r="F859" s="4"/>
      <c r="G859" s="4"/>
      <c r="H859" s="4"/>
      <c r="I859" s="4"/>
    </row>
    <row r="860" spans="1:9">
      <c r="A860" s="4"/>
      <c r="B860" s="4"/>
      <c r="C860" s="4"/>
      <c r="D860" s="4"/>
      <c r="E860" s="4"/>
      <c r="F860" s="4"/>
      <c r="G860" s="4"/>
      <c r="H860" s="4"/>
      <c r="I860" s="4"/>
    </row>
    <row r="861" spans="1:9">
      <c r="A861" s="4"/>
      <c r="B861" s="4"/>
      <c r="C861" s="4"/>
      <c r="D861" s="4"/>
      <c r="E861" s="4"/>
      <c r="F861" s="4"/>
      <c r="G861" s="4"/>
      <c r="H861" s="4"/>
      <c r="I861" s="4"/>
    </row>
    <row r="862" spans="1:9">
      <c r="A862" s="4"/>
      <c r="B862" s="4"/>
      <c r="C862" s="4"/>
      <c r="D862" s="4"/>
      <c r="E862" s="4"/>
      <c r="F862" s="4"/>
      <c r="G862" s="4"/>
      <c r="H862" s="4"/>
      <c r="I862" s="4"/>
    </row>
    <row r="863" spans="1:9">
      <c r="A863" s="4"/>
      <c r="B863" s="4"/>
      <c r="C863" s="4"/>
      <c r="D863" s="4"/>
      <c r="E863" s="4"/>
      <c r="F863" s="4"/>
      <c r="G863" s="4"/>
      <c r="H863" s="4"/>
      <c r="I863" s="4"/>
    </row>
    <row r="864" spans="1:9">
      <c r="A864" s="4"/>
      <c r="B864" s="4"/>
      <c r="C864" s="4"/>
      <c r="D864" s="4"/>
      <c r="E864" s="4"/>
      <c r="F864" s="4"/>
      <c r="G864" s="4"/>
      <c r="H864" s="4"/>
      <c r="I864" s="4"/>
    </row>
    <row r="865" spans="1:9">
      <c r="A865" s="4"/>
      <c r="B865" s="4"/>
      <c r="C865" s="4"/>
      <c r="D865" s="4"/>
      <c r="E865" s="4"/>
      <c r="F865" s="4"/>
      <c r="G865" s="4"/>
      <c r="H865" s="4"/>
      <c r="I865" s="4"/>
    </row>
    <row r="866" spans="1:9">
      <c r="A866" s="4"/>
      <c r="B866" s="4"/>
      <c r="C866" s="4"/>
      <c r="D866" s="4"/>
      <c r="E866" s="4"/>
      <c r="F866" s="4"/>
      <c r="G866" s="4"/>
      <c r="H866" s="4"/>
      <c r="I866" s="4"/>
    </row>
    <row r="867" spans="1:9">
      <c r="A867" s="4"/>
      <c r="B867" s="4"/>
      <c r="C867" s="4"/>
      <c r="D867" s="4"/>
      <c r="E867" s="4"/>
      <c r="F867" s="4"/>
      <c r="G867" s="4"/>
      <c r="H867" s="4"/>
      <c r="I867" s="4"/>
    </row>
    <row r="868" spans="1:9">
      <c r="A868" s="4"/>
      <c r="B868" s="4"/>
      <c r="C868" s="4"/>
      <c r="D868" s="4"/>
      <c r="E868" s="4"/>
      <c r="F868" s="4"/>
      <c r="G868" s="4"/>
      <c r="H868" s="4"/>
      <c r="I868" s="4"/>
    </row>
    <row r="869" spans="1:9">
      <c r="A869" s="4"/>
      <c r="B869" s="4"/>
      <c r="C869" s="4"/>
      <c r="D869" s="4"/>
      <c r="E869" s="4"/>
      <c r="F869" s="4"/>
      <c r="G869" s="4"/>
      <c r="H869" s="4"/>
      <c r="I869" s="4"/>
    </row>
    <row r="870" spans="1:9">
      <c r="A870" s="4"/>
      <c r="B870" s="4"/>
      <c r="C870" s="4"/>
      <c r="D870" s="4"/>
      <c r="E870" s="4"/>
      <c r="F870" s="4"/>
      <c r="G870" s="4"/>
      <c r="H870" s="4"/>
      <c r="I870" s="4"/>
    </row>
    <row r="871" spans="1:9">
      <c r="A871" s="4"/>
      <c r="B871" s="4"/>
      <c r="C871" s="4"/>
      <c r="D871" s="4"/>
      <c r="E871" s="4"/>
      <c r="F871" s="4"/>
      <c r="G871" s="4"/>
      <c r="H871" s="4"/>
      <c r="I871" s="4"/>
    </row>
    <row r="872" spans="1:9">
      <c r="A872" s="4"/>
      <c r="B872" s="4"/>
      <c r="C872" s="4"/>
      <c r="D872" s="4"/>
      <c r="E872" s="4"/>
      <c r="F872" s="4"/>
      <c r="G872" s="4"/>
      <c r="H872" s="4"/>
      <c r="I872" s="4"/>
    </row>
    <row r="873" spans="1:9">
      <c r="A873" s="4"/>
      <c r="B873" s="4"/>
      <c r="C873" s="4"/>
      <c r="D873" s="4"/>
      <c r="E873" s="4"/>
      <c r="F873" s="4"/>
      <c r="G873" s="4"/>
      <c r="H873" s="4"/>
      <c r="I873" s="4"/>
    </row>
    <row r="874" spans="1:9">
      <c r="A874" s="4"/>
      <c r="B874" s="4"/>
      <c r="C874" s="4"/>
      <c r="D874" s="4"/>
      <c r="E874" s="4"/>
      <c r="F874" s="4"/>
      <c r="G874" s="4"/>
      <c r="H874" s="4"/>
      <c r="I874" s="4"/>
    </row>
    <row r="875" spans="1:9">
      <c r="A875" s="4"/>
      <c r="B875" s="4"/>
      <c r="C875" s="4"/>
      <c r="D875" s="4"/>
      <c r="E875" s="4"/>
      <c r="F875" s="4"/>
      <c r="G875" s="4"/>
      <c r="H875" s="4"/>
      <c r="I875" s="4"/>
    </row>
    <row r="876" spans="1:9">
      <c r="A876" s="4"/>
      <c r="B876" s="4"/>
      <c r="C876" s="4"/>
      <c r="D876" s="4"/>
      <c r="E876" s="4"/>
      <c r="F876" s="4"/>
      <c r="G876" s="4"/>
      <c r="H876" s="4"/>
      <c r="I876" s="4"/>
    </row>
    <row r="877" spans="1:9">
      <c r="A877" s="4"/>
      <c r="B877" s="4"/>
      <c r="C877" s="4"/>
      <c r="D877" s="4"/>
      <c r="E877" s="4"/>
      <c r="F877" s="4"/>
      <c r="G877" s="4"/>
      <c r="H877" s="4"/>
      <c r="I877" s="4"/>
    </row>
    <row r="878" spans="1:9">
      <c r="A878" s="4"/>
      <c r="B878" s="4"/>
      <c r="C878" s="4"/>
      <c r="D878" s="4"/>
      <c r="E878" s="4"/>
      <c r="F878" s="4"/>
      <c r="G878" s="4"/>
      <c r="H878" s="4"/>
      <c r="I878" s="4"/>
    </row>
    <row r="879" spans="1:9">
      <c r="A879" s="4"/>
      <c r="B879" s="4"/>
      <c r="C879" s="4"/>
      <c r="D879" s="4"/>
      <c r="E879" s="4"/>
      <c r="F879" s="4"/>
      <c r="G879" s="4"/>
      <c r="H879" s="4"/>
      <c r="I879" s="4"/>
    </row>
    <row r="880" spans="1:9">
      <c r="A880" s="4"/>
      <c r="B880" s="4"/>
      <c r="C880" s="4"/>
      <c r="D880" s="4"/>
      <c r="E880" s="4"/>
      <c r="F880" s="4"/>
      <c r="G880" s="4"/>
      <c r="H880" s="4"/>
      <c r="I880" s="4"/>
    </row>
    <row r="881" spans="1:9">
      <c r="A881" s="4"/>
      <c r="B881" s="4"/>
      <c r="C881" s="4"/>
      <c r="D881" s="4"/>
      <c r="E881" s="4"/>
      <c r="F881" s="4"/>
      <c r="G881" s="4"/>
      <c r="H881" s="4"/>
      <c r="I881" s="4"/>
    </row>
    <row r="882" spans="1:9">
      <c r="A882" s="4"/>
      <c r="B882" s="4"/>
      <c r="C882" s="4"/>
      <c r="D882" s="4"/>
      <c r="E882" s="4"/>
      <c r="F882" s="4"/>
      <c r="G882" s="4"/>
      <c r="H882" s="4"/>
      <c r="I882" s="4"/>
    </row>
    <row r="883" spans="1:9">
      <c r="A883" s="4"/>
      <c r="B883" s="4"/>
      <c r="C883" s="4"/>
      <c r="D883" s="4"/>
      <c r="E883" s="4"/>
      <c r="F883" s="4"/>
      <c r="G883" s="4"/>
      <c r="H883" s="4"/>
      <c r="I883" s="4"/>
    </row>
    <row r="884" spans="1:9">
      <c r="A884" s="4"/>
      <c r="B884" s="4"/>
      <c r="C884" s="4"/>
      <c r="D884" s="4"/>
      <c r="E884" s="4"/>
      <c r="F884" s="4"/>
      <c r="G884" s="4"/>
      <c r="H884" s="4"/>
      <c r="I884" s="4"/>
    </row>
    <row r="885" spans="1:9">
      <c r="A885" s="4"/>
      <c r="B885" s="4"/>
      <c r="C885" s="4"/>
      <c r="D885" s="4"/>
      <c r="E885" s="4"/>
      <c r="F885" s="4"/>
      <c r="G885" s="4"/>
      <c r="H885" s="4"/>
      <c r="I885" s="4"/>
    </row>
    <row r="886" spans="1:9">
      <c r="A886" s="4"/>
      <c r="B886" s="4"/>
      <c r="C886" s="4"/>
      <c r="D886" s="4"/>
      <c r="E886" s="4"/>
      <c r="F886" s="4"/>
      <c r="G886" s="4"/>
      <c r="H886" s="4"/>
      <c r="I886" s="4"/>
    </row>
    <row r="887" spans="1:9">
      <c r="A887" s="4"/>
      <c r="B887" s="4"/>
      <c r="C887" s="4"/>
      <c r="D887" s="4"/>
      <c r="E887" s="4"/>
      <c r="F887" s="4"/>
      <c r="G887" s="4"/>
      <c r="H887" s="4"/>
      <c r="I887" s="4"/>
    </row>
    <row r="888" spans="1:9">
      <c r="A888" s="4"/>
      <c r="B888" s="4"/>
      <c r="C888" s="4"/>
      <c r="D888" s="4"/>
      <c r="E888" s="4"/>
      <c r="F888" s="4"/>
      <c r="G888" s="4"/>
      <c r="H888" s="4"/>
      <c r="I888" s="4"/>
    </row>
    <row r="889" spans="1:9">
      <c r="A889" s="4"/>
      <c r="B889" s="4"/>
      <c r="C889" s="4"/>
      <c r="D889" s="4"/>
      <c r="E889" s="4"/>
      <c r="F889" s="4"/>
      <c r="G889" s="4"/>
      <c r="H889" s="4"/>
      <c r="I889" s="4"/>
    </row>
    <row r="890" spans="1:9">
      <c r="A890" s="4"/>
      <c r="B890" s="4"/>
      <c r="C890" s="4"/>
      <c r="D890" s="4"/>
      <c r="E890" s="4"/>
      <c r="F890" s="4"/>
      <c r="G890" s="4"/>
      <c r="H890" s="4"/>
      <c r="I890" s="4"/>
    </row>
    <row r="891" spans="1:9">
      <c r="A891" s="4"/>
      <c r="B891" s="4"/>
      <c r="C891" s="4"/>
      <c r="D891" s="4"/>
      <c r="E891" s="4"/>
      <c r="F891" s="4"/>
      <c r="G891" s="4"/>
      <c r="H891" s="4"/>
      <c r="I891" s="4"/>
    </row>
    <row r="892" spans="1:9">
      <c r="A892" s="4"/>
      <c r="B892" s="4"/>
      <c r="C892" s="4"/>
      <c r="D892" s="4"/>
      <c r="E892" s="4"/>
      <c r="F892" s="4"/>
      <c r="G892" s="4"/>
      <c r="H892" s="4"/>
      <c r="I892" s="4"/>
    </row>
    <row r="893" spans="1:9">
      <c r="A893" s="4"/>
      <c r="B893" s="4"/>
      <c r="C893" s="4"/>
      <c r="D893" s="4"/>
      <c r="E893" s="4"/>
      <c r="F893" s="4"/>
      <c r="G893" s="4"/>
      <c r="H893" s="4"/>
      <c r="I893" s="4"/>
    </row>
    <row r="894" spans="1:9">
      <c r="A894" s="4"/>
      <c r="B894" s="4"/>
      <c r="C894" s="4"/>
      <c r="D894" s="4"/>
      <c r="E894" s="4"/>
      <c r="F894" s="4"/>
      <c r="G894" s="4"/>
      <c r="H894" s="4"/>
      <c r="I894" s="4"/>
    </row>
    <row r="895" spans="1:9">
      <c r="A895" s="4"/>
      <c r="B895" s="4"/>
      <c r="C895" s="4"/>
      <c r="D895" s="4"/>
      <c r="E895" s="4"/>
      <c r="F895" s="4"/>
      <c r="G895" s="4"/>
      <c r="H895" s="4"/>
      <c r="I895" s="4"/>
    </row>
    <row r="896" spans="1:9">
      <c r="A896" s="4"/>
      <c r="B896" s="4"/>
      <c r="C896" s="4"/>
      <c r="D896" s="4"/>
      <c r="E896" s="4"/>
      <c r="F896" s="4"/>
      <c r="G896" s="4"/>
      <c r="H896" s="4"/>
      <c r="I896" s="4"/>
    </row>
    <row r="897" spans="1:9">
      <c r="A897" s="4"/>
      <c r="B897" s="4"/>
      <c r="C897" s="4"/>
      <c r="D897" s="4"/>
      <c r="E897" s="4"/>
      <c r="F897" s="4"/>
      <c r="G897" s="4"/>
      <c r="H897" s="4"/>
      <c r="I897" s="4"/>
    </row>
    <row r="898" spans="1:9">
      <c r="A898" s="4"/>
      <c r="B898" s="4"/>
      <c r="C898" s="4"/>
      <c r="D898" s="4"/>
      <c r="E898" s="4"/>
      <c r="F898" s="4"/>
      <c r="G898" s="4"/>
      <c r="H898" s="4"/>
      <c r="I898" s="4"/>
    </row>
    <row r="899" spans="1:9">
      <c r="A899" s="4"/>
      <c r="B899" s="4"/>
      <c r="C899" s="4"/>
      <c r="D899" s="4"/>
      <c r="E899" s="4"/>
      <c r="F899" s="4"/>
      <c r="G899" s="4"/>
      <c r="H899" s="4"/>
      <c r="I899" s="4"/>
    </row>
    <row r="900" spans="1:9">
      <c r="A900" s="4"/>
      <c r="B900" s="4"/>
      <c r="C900" s="4"/>
      <c r="D900" s="4"/>
      <c r="E900" s="4"/>
      <c r="F900" s="4"/>
      <c r="G900" s="4"/>
      <c r="H900" s="4"/>
      <c r="I900" s="4"/>
    </row>
    <row r="901" spans="1:9">
      <c r="A901" s="4"/>
      <c r="B901" s="4"/>
      <c r="C901" s="4"/>
      <c r="D901" s="4"/>
      <c r="E901" s="4"/>
      <c r="F901" s="4"/>
      <c r="G901" s="4"/>
      <c r="H901" s="4"/>
      <c r="I901" s="4"/>
    </row>
    <row r="902" spans="1:9">
      <c r="A902" s="4"/>
      <c r="B902" s="4"/>
      <c r="C902" s="4"/>
      <c r="D902" s="4"/>
      <c r="E902" s="4"/>
      <c r="F902" s="4"/>
      <c r="G902" s="4"/>
      <c r="H902" s="4"/>
      <c r="I902" s="4"/>
    </row>
    <row r="903" spans="1:9">
      <c r="A903" s="4"/>
      <c r="B903" s="4"/>
      <c r="C903" s="4"/>
      <c r="D903" s="4"/>
      <c r="E903" s="4"/>
      <c r="F903" s="4"/>
      <c r="G903" s="4"/>
      <c r="H903" s="4"/>
      <c r="I903" s="4"/>
    </row>
    <row r="904" spans="1:9">
      <c r="A904" s="4"/>
      <c r="B904" s="4"/>
      <c r="C904" s="4"/>
      <c r="D904" s="4"/>
      <c r="E904" s="4"/>
      <c r="F904" s="4"/>
      <c r="G904" s="4"/>
      <c r="H904" s="4"/>
      <c r="I904" s="4"/>
    </row>
    <row r="905" spans="1:9">
      <c r="A905" s="4"/>
      <c r="B905" s="4"/>
      <c r="C905" s="4"/>
      <c r="D905" s="4"/>
      <c r="E905" s="4"/>
      <c r="F905" s="4"/>
      <c r="G905" s="4"/>
      <c r="H905" s="4"/>
      <c r="I905" s="4"/>
    </row>
    <row r="906" spans="1:9">
      <c r="A906" s="4"/>
      <c r="B906" s="4"/>
      <c r="C906" s="4"/>
      <c r="D906" s="4"/>
      <c r="E906" s="4"/>
      <c r="F906" s="4"/>
      <c r="G906" s="4"/>
      <c r="H906" s="4"/>
      <c r="I906" s="4"/>
    </row>
    <row r="907" spans="1:9">
      <c r="A907" s="4"/>
      <c r="B907" s="4"/>
      <c r="C907" s="4"/>
      <c r="D907" s="4"/>
      <c r="E907" s="4"/>
      <c r="F907" s="4"/>
      <c r="G907" s="4"/>
      <c r="H907" s="4"/>
      <c r="I907" s="4"/>
    </row>
    <row r="908" spans="1:9">
      <c r="A908" s="4"/>
      <c r="B908" s="4"/>
      <c r="C908" s="4"/>
      <c r="D908" s="4"/>
      <c r="E908" s="4"/>
      <c r="F908" s="4"/>
      <c r="G908" s="4"/>
      <c r="H908" s="4"/>
      <c r="I908" s="4"/>
    </row>
    <row r="909" spans="1:9">
      <c r="A909" s="4"/>
      <c r="B909" s="4"/>
      <c r="C909" s="4"/>
      <c r="D909" s="4"/>
      <c r="E909" s="4"/>
      <c r="F909" s="4"/>
      <c r="G909" s="4"/>
      <c r="H909" s="4"/>
      <c r="I909" s="4"/>
    </row>
    <row r="910" spans="1:9">
      <c r="A910" s="4"/>
      <c r="B910" s="4"/>
      <c r="C910" s="4"/>
      <c r="D910" s="4"/>
      <c r="E910" s="4"/>
      <c r="F910" s="4"/>
      <c r="G910" s="4"/>
      <c r="H910" s="4"/>
      <c r="I910" s="4"/>
    </row>
    <row r="911" spans="1:9">
      <c r="A911" s="4"/>
      <c r="B911" s="4"/>
      <c r="C911" s="4"/>
      <c r="D911" s="4"/>
      <c r="E911" s="4"/>
      <c r="F911" s="4"/>
      <c r="G911" s="4"/>
      <c r="H911" s="4"/>
      <c r="I911" s="4"/>
    </row>
    <row r="912" spans="1:9">
      <c r="A912" s="4"/>
      <c r="B912" s="4"/>
      <c r="C912" s="4"/>
      <c r="D912" s="4"/>
      <c r="E912" s="4"/>
      <c r="F912" s="4"/>
      <c r="G912" s="4"/>
      <c r="H912" s="4"/>
      <c r="I912" s="4"/>
    </row>
    <row r="913" spans="1:9">
      <c r="A913" s="4"/>
      <c r="B913" s="4"/>
      <c r="C913" s="4"/>
      <c r="D913" s="4"/>
      <c r="E913" s="4"/>
      <c r="F913" s="4"/>
      <c r="G913" s="4"/>
      <c r="H913" s="4"/>
      <c r="I913" s="4"/>
    </row>
    <row r="914" spans="1:9">
      <c r="A914" s="4"/>
      <c r="B914" s="4"/>
      <c r="C914" s="4"/>
      <c r="D914" s="4"/>
      <c r="E914" s="4"/>
      <c r="F914" s="4"/>
      <c r="G914" s="4"/>
      <c r="H914" s="4"/>
      <c r="I914" s="4"/>
    </row>
    <row r="915" spans="1:9">
      <c r="A915" s="4"/>
      <c r="B915" s="4"/>
      <c r="C915" s="4"/>
      <c r="D915" s="4"/>
      <c r="E915" s="4"/>
      <c r="F915" s="4"/>
      <c r="G915" s="4"/>
      <c r="H915" s="4"/>
      <c r="I915" s="4"/>
    </row>
    <row r="916" spans="1:9">
      <c r="A916" s="4"/>
      <c r="B916" s="4"/>
      <c r="C916" s="4"/>
      <c r="D916" s="4"/>
      <c r="E916" s="4"/>
      <c r="F916" s="4"/>
      <c r="G916" s="4"/>
      <c r="H916" s="4"/>
      <c r="I916" s="4"/>
    </row>
    <row r="917" spans="1:9">
      <c r="A917" s="4"/>
      <c r="B917" s="4"/>
      <c r="C917" s="4"/>
      <c r="D917" s="4"/>
      <c r="E917" s="4"/>
      <c r="F917" s="4"/>
      <c r="G917" s="4"/>
      <c r="H917" s="4"/>
      <c r="I917" s="4"/>
    </row>
    <row r="918" spans="1:9">
      <c r="A918" s="4"/>
      <c r="B918" s="4"/>
      <c r="C918" s="4"/>
      <c r="D918" s="4"/>
      <c r="E918" s="4"/>
      <c r="F918" s="4"/>
      <c r="G918" s="4"/>
      <c r="H918" s="4"/>
      <c r="I918" s="4"/>
    </row>
    <row r="919" spans="1:9">
      <c r="A919" s="4"/>
      <c r="B919" s="4"/>
      <c r="C919" s="4"/>
      <c r="D919" s="4"/>
      <c r="E919" s="4"/>
      <c r="F919" s="4"/>
      <c r="G919" s="4"/>
      <c r="H919" s="4"/>
      <c r="I919" s="4"/>
    </row>
    <row r="920" spans="1:9">
      <c r="A920" s="4"/>
      <c r="B920" s="4"/>
      <c r="C920" s="4"/>
      <c r="D920" s="4"/>
      <c r="E920" s="4"/>
      <c r="F920" s="4"/>
      <c r="G920" s="4"/>
      <c r="H920" s="4"/>
      <c r="I920" s="4"/>
    </row>
    <row r="921" spans="1:9">
      <c r="A921" s="4"/>
      <c r="B921" s="4"/>
      <c r="C921" s="4"/>
      <c r="D921" s="4"/>
      <c r="E921" s="4"/>
      <c r="F921" s="4"/>
      <c r="G921" s="4"/>
      <c r="H921" s="4"/>
      <c r="I921" s="4"/>
    </row>
    <row r="922" spans="1:9">
      <c r="A922" s="4"/>
      <c r="B922" s="4"/>
      <c r="C922" s="4"/>
      <c r="D922" s="4"/>
      <c r="E922" s="4"/>
      <c r="F922" s="4"/>
      <c r="G922" s="4"/>
      <c r="H922" s="4"/>
      <c r="I922" s="4"/>
    </row>
    <row r="923" spans="1:9">
      <c r="A923" s="4"/>
      <c r="B923" s="4"/>
      <c r="C923" s="4"/>
      <c r="D923" s="4"/>
      <c r="E923" s="4"/>
      <c r="F923" s="4"/>
      <c r="G923" s="4"/>
      <c r="H923" s="4"/>
      <c r="I923" s="4"/>
    </row>
    <row r="924" spans="1:9">
      <c r="A924" s="4"/>
      <c r="B924" s="4"/>
      <c r="C924" s="4"/>
      <c r="D924" s="4"/>
      <c r="E924" s="4"/>
      <c r="F924" s="4"/>
      <c r="G924" s="4"/>
      <c r="H924" s="4"/>
      <c r="I924" s="4"/>
    </row>
    <row r="925" spans="1:9">
      <c r="A925" s="4"/>
      <c r="B925" s="4"/>
      <c r="C925" s="4"/>
      <c r="D925" s="4"/>
      <c r="E925" s="4"/>
      <c r="F925" s="4"/>
      <c r="G925" s="4"/>
      <c r="H925" s="4"/>
      <c r="I925" s="4"/>
    </row>
    <row r="926" spans="1:9">
      <c r="A926" s="4"/>
      <c r="B926" s="4"/>
      <c r="C926" s="4"/>
      <c r="D926" s="4"/>
      <c r="E926" s="4"/>
      <c r="F926" s="4"/>
      <c r="G926" s="4"/>
      <c r="H926" s="4"/>
      <c r="I926" s="4"/>
    </row>
    <row r="927" spans="1:9">
      <c r="A927" s="4"/>
      <c r="B927" s="4"/>
      <c r="C927" s="4"/>
      <c r="D927" s="4"/>
      <c r="E927" s="4"/>
      <c r="F927" s="4"/>
      <c r="G927" s="4"/>
      <c r="H927" s="4"/>
      <c r="I927" s="4"/>
    </row>
    <row r="928" spans="1:9">
      <c r="A928" s="4"/>
      <c r="B928" s="4"/>
      <c r="C928" s="4"/>
      <c r="D928" s="4"/>
      <c r="E928" s="4"/>
      <c r="F928" s="4"/>
      <c r="G928" s="4"/>
      <c r="H928" s="4"/>
      <c r="I928" s="4"/>
    </row>
    <row r="929" spans="1:9">
      <c r="A929" s="4"/>
      <c r="B929" s="4"/>
      <c r="C929" s="4"/>
      <c r="D929" s="4"/>
      <c r="E929" s="4"/>
      <c r="F929" s="4"/>
      <c r="G929" s="4"/>
      <c r="H929" s="4"/>
      <c r="I929" s="4"/>
    </row>
    <row r="930" spans="1:9">
      <c r="A930" s="4"/>
      <c r="B930" s="4"/>
      <c r="C930" s="4"/>
      <c r="D930" s="4"/>
      <c r="E930" s="4"/>
      <c r="F930" s="4"/>
      <c r="G930" s="4"/>
      <c r="H930" s="4"/>
      <c r="I930" s="4"/>
    </row>
    <row r="931" spans="1:9">
      <c r="A931" s="4"/>
      <c r="B931" s="4"/>
      <c r="C931" s="4"/>
      <c r="D931" s="4"/>
      <c r="E931" s="4"/>
      <c r="F931" s="4"/>
      <c r="G931" s="4"/>
      <c r="H931" s="4"/>
      <c r="I931" s="4"/>
    </row>
    <row r="932" spans="1:9">
      <c r="A932" s="4"/>
      <c r="B932" s="4"/>
      <c r="C932" s="4"/>
      <c r="D932" s="4"/>
      <c r="E932" s="4"/>
      <c r="F932" s="4"/>
      <c r="G932" s="4"/>
      <c r="H932" s="4"/>
      <c r="I932" s="4"/>
    </row>
    <row r="933" spans="1:9">
      <c r="A933" s="4"/>
      <c r="B933" s="4"/>
      <c r="C933" s="4"/>
      <c r="D933" s="4"/>
      <c r="E933" s="4"/>
      <c r="F933" s="4"/>
      <c r="G933" s="4"/>
      <c r="H933" s="4"/>
      <c r="I933" s="4"/>
    </row>
    <row r="934" spans="1:9">
      <c r="A934" s="4"/>
      <c r="B934" s="4"/>
      <c r="C934" s="4"/>
      <c r="D934" s="4"/>
      <c r="E934" s="4"/>
      <c r="F934" s="4"/>
      <c r="G934" s="4"/>
      <c r="H934" s="4"/>
      <c r="I934" s="4"/>
    </row>
    <row r="935" spans="1:9">
      <c r="A935" s="4"/>
      <c r="B935" s="4"/>
      <c r="C935" s="4"/>
      <c r="D935" s="4"/>
      <c r="E935" s="4"/>
      <c r="F935" s="4"/>
      <c r="G935" s="4"/>
      <c r="H935" s="4"/>
      <c r="I935" s="4"/>
    </row>
    <row r="936" spans="1:9">
      <c r="A936" s="4"/>
      <c r="B936" s="4"/>
      <c r="C936" s="4"/>
      <c r="D936" s="4"/>
      <c r="E936" s="4"/>
      <c r="F936" s="4"/>
      <c r="G936" s="4"/>
      <c r="H936" s="4"/>
      <c r="I936" s="4"/>
    </row>
    <row r="937" spans="1:9">
      <c r="A937" s="4"/>
      <c r="B937" s="4"/>
      <c r="C937" s="4"/>
      <c r="D937" s="4"/>
      <c r="E937" s="4"/>
      <c r="F937" s="4"/>
      <c r="G937" s="4"/>
      <c r="H937" s="4"/>
      <c r="I937" s="4"/>
    </row>
    <row r="938" spans="1:9">
      <c r="A938" s="4"/>
      <c r="B938" s="4"/>
      <c r="C938" s="4"/>
      <c r="D938" s="4"/>
      <c r="E938" s="4"/>
      <c r="F938" s="4"/>
      <c r="G938" s="4"/>
      <c r="H938" s="4"/>
      <c r="I938" s="4"/>
    </row>
    <row r="939" spans="1:9">
      <c r="A939" s="4"/>
      <c r="B939" s="4"/>
      <c r="C939" s="4"/>
      <c r="D939" s="4"/>
      <c r="E939" s="4"/>
      <c r="F939" s="4"/>
      <c r="G939" s="4"/>
      <c r="H939" s="4"/>
      <c r="I939" s="4"/>
    </row>
    <row r="940" spans="1:9">
      <c r="A940" s="4"/>
      <c r="B940" s="4"/>
      <c r="C940" s="4"/>
      <c r="D940" s="4"/>
      <c r="E940" s="4"/>
      <c r="F940" s="4"/>
      <c r="G940" s="4"/>
      <c r="H940" s="4"/>
      <c r="I940" s="4"/>
    </row>
    <row r="941" spans="1:9">
      <c r="A941" s="4"/>
      <c r="B941" s="4"/>
      <c r="C941" s="4"/>
      <c r="D941" s="4"/>
      <c r="E941" s="4"/>
      <c r="F941" s="4"/>
      <c r="G941" s="4"/>
      <c r="H941" s="4"/>
      <c r="I941" s="4"/>
    </row>
    <row r="942" spans="1:9">
      <c r="A942" s="4"/>
      <c r="B942" s="4"/>
      <c r="C942" s="4"/>
      <c r="D942" s="4"/>
      <c r="E942" s="4"/>
      <c r="F942" s="4"/>
      <c r="G942" s="4"/>
      <c r="H942" s="4"/>
      <c r="I942" s="4"/>
    </row>
    <row r="943" spans="1:9">
      <c r="A943" s="4"/>
      <c r="B943" s="4"/>
      <c r="C943" s="4"/>
      <c r="D943" s="4"/>
      <c r="E943" s="4"/>
      <c r="F943" s="4"/>
      <c r="G943" s="4"/>
      <c r="H943" s="4"/>
      <c r="I943" s="4"/>
    </row>
    <row r="944" spans="1:9">
      <c r="A944" s="4"/>
      <c r="B944" s="4"/>
      <c r="C944" s="4"/>
      <c r="D944" s="4"/>
      <c r="E944" s="4"/>
      <c r="F944" s="4"/>
      <c r="G944" s="4"/>
      <c r="H944" s="4"/>
      <c r="I944" s="4"/>
    </row>
    <row r="945" spans="1:9">
      <c r="A945" s="4"/>
      <c r="B945" s="4"/>
      <c r="C945" s="4"/>
      <c r="D945" s="4"/>
      <c r="E945" s="4"/>
      <c r="F945" s="4"/>
      <c r="G945" s="4"/>
      <c r="H945" s="4"/>
      <c r="I945" s="4"/>
    </row>
    <row r="946" spans="1:9">
      <c r="A946" s="4"/>
      <c r="B946" s="4"/>
      <c r="C946" s="4"/>
      <c r="D946" s="4"/>
      <c r="E946" s="4"/>
      <c r="F946" s="4"/>
      <c r="G946" s="4"/>
      <c r="H946" s="4"/>
      <c r="I946" s="4"/>
    </row>
    <row r="947" spans="1:9">
      <c r="A947" s="4"/>
      <c r="B947" s="4"/>
      <c r="C947" s="4"/>
      <c r="D947" s="4"/>
      <c r="E947" s="4"/>
      <c r="F947" s="4"/>
      <c r="G947" s="4"/>
      <c r="H947" s="4"/>
      <c r="I947" s="4"/>
    </row>
    <row r="948" spans="1:9">
      <c r="A948" s="4"/>
      <c r="B948" s="4"/>
      <c r="C948" s="4"/>
      <c r="D948" s="4"/>
      <c r="E948" s="4"/>
      <c r="F948" s="4"/>
      <c r="G948" s="4"/>
      <c r="H948" s="4"/>
      <c r="I948" s="4"/>
    </row>
    <row r="949" spans="1:9">
      <c r="A949" s="4"/>
      <c r="B949" s="4"/>
      <c r="C949" s="4"/>
      <c r="D949" s="4"/>
      <c r="E949" s="4"/>
      <c r="F949" s="4"/>
      <c r="G949" s="4"/>
      <c r="H949" s="4"/>
      <c r="I949" s="4"/>
    </row>
    <row r="950" spans="1:9">
      <c r="A950" s="4"/>
      <c r="B950" s="4"/>
      <c r="C950" s="4"/>
      <c r="D950" s="4"/>
      <c r="E950" s="4"/>
      <c r="F950" s="4"/>
      <c r="G950" s="4"/>
      <c r="H950" s="4"/>
      <c r="I950" s="4"/>
    </row>
    <row r="951" spans="1:9">
      <c r="A951" s="4"/>
      <c r="B951" s="4"/>
      <c r="C951" s="4"/>
      <c r="D951" s="4"/>
      <c r="E951" s="4"/>
      <c r="F951" s="4"/>
      <c r="G951" s="4"/>
      <c r="H951" s="4"/>
      <c r="I951" s="4"/>
    </row>
    <row r="952" spans="1:9">
      <c r="A952" s="4"/>
      <c r="B952" s="4"/>
      <c r="C952" s="4"/>
      <c r="D952" s="4"/>
      <c r="E952" s="4"/>
      <c r="F952" s="4"/>
      <c r="G952" s="4"/>
      <c r="H952" s="4"/>
      <c r="I952" s="4"/>
    </row>
    <row r="953" spans="1:9">
      <c r="A953" s="4"/>
      <c r="B953" s="4"/>
      <c r="C953" s="4"/>
      <c r="D953" s="4"/>
      <c r="E953" s="4"/>
      <c r="F953" s="4"/>
      <c r="G953" s="4"/>
      <c r="H953" s="4"/>
      <c r="I953" s="4"/>
    </row>
    <row r="954" spans="1:9">
      <c r="A954" s="4"/>
      <c r="B954" s="4"/>
      <c r="C954" s="4"/>
      <c r="D954" s="4"/>
      <c r="E954" s="4"/>
      <c r="F954" s="4"/>
      <c r="G954" s="4"/>
      <c r="H954" s="4"/>
      <c r="I954" s="4"/>
    </row>
    <row r="955" spans="1:9">
      <c r="A955" s="4"/>
      <c r="B955" s="4"/>
      <c r="C955" s="4"/>
      <c r="D955" s="4"/>
      <c r="E955" s="4"/>
      <c r="F955" s="4"/>
      <c r="G955" s="4"/>
      <c r="H955" s="4"/>
      <c r="I955" s="4"/>
    </row>
    <row r="956" spans="1:9">
      <c r="A956" s="4"/>
      <c r="B956" s="4"/>
      <c r="C956" s="4"/>
      <c r="D956" s="4"/>
      <c r="E956" s="4"/>
      <c r="F956" s="4"/>
      <c r="G956" s="4"/>
      <c r="H956" s="4"/>
      <c r="I956" s="4"/>
    </row>
    <row r="957" spans="1:9">
      <c r="A957" s="4"/>
      <c r="B957" s="4"/>
      <c r="C957" s="4"/>
      <c r="D957" s="4"/>
      <c r="E957" s="4"/>
      <c r="F957" s="4"/>
      <c r="G957" s="4"/>
      <c r="H957" s="4"/>
      <c r="I957" s="4"/>
    </row>
    <row r="958" spans="1:9">
      <c r="A958" s="4"/>
      <c r="B958" s="4"/>
      <c r="C958" s="4"/>
      <c r="D958" s="4"/>
      <c r="E958" s="4"/>
      <c r="F958" s="4"/>
      <c r="G958" s="4"/>
      <c r="H958" s="4"/>
      <c r="I958" s="4"/>
    </row>
    <row r="959" spans="1:9">
      <c r="A959" s="4"/>
      <c r="B959" s="4"/>
      <c r="C959" s="4"/>
      <c r="D959" s="4"/>
      <c r="E959" s="4"/>
      <c r="F959" s="4"/>
      <c r="G959" s="4"/>
      <c r="H959" s="4"/>
      <c r="I959" s="4"/>
    </row>
    <row r="960" spans="1:9">
      <c r="A960" s="4"/>
      <c r="B960" s="4"/>
      <c r="C960" s="4"/>
      <c r="D960" s="4"/>
      <c r="E960" s="4"/>
      <c r="F960" s="4"/>
      <c r="G960" s="4"/>
      <c r="H960" s="4"/>
      <c r="I960" s="4"/>
    </row>
    <row r="961" spans="1:9">
      <c r="A961" s="4"/>
      <c r="B961" s="4"/>
      <c r="C961" s="4"/>
      <c r="D961" s="4"/>
      <c r="E961" s="4"/>
      <c r="F961" s="4"/>
      <c r="G961" s="4"/>
      <c r="H961" s="4"/>
      <c r="I961" s="4"/>
    </row>
    <row r="962" spans="1:9">
      <c r="A962" s="4"/>
      <c r="B962" s="4"/>
      <c r="C962" s="4"/>
      <c r="D962" s="4"/>
      <c r="E962" s="4"/>
      <c r="F962" s="4"/>
      <c r="G962" s="4"/>
      <c r="H962" s="4"/>
      <c r="I962" s="4"/>
    </row>
    <row r="963" spans="1:9">
      <c r="A963" s="4"/>
      <c r="B963" s="4"/>
      <c r="C963" s="4"/>
      <c r="D963" s="4"/>
      <c r="E963" s="4"/>
      <c r="F963" s="4"/>
      <c r="G963" s="4"/>
      <c r="H963" s="4"/>
      <c r="I963" s="4"/>
    </row>
    <row r="964" spans="1:9">
      <c r="A964" s="4"/>
      <c r="B964" s="4"/>
      <c r="C964" s="4"/>
      <c r="D964" s="4"/>
      <c r="E964" s="4"/>
      <c r="F964" s="4"/>
      <c r="G964" s="4"/>
      <c r="H964" s="4"/>
      <c r="I964" s="4"/>
    </row>
    <row r="965" spans="1:9">
      <c r="A965" s="4"/>
      <c r="B965" s="4"/>
      <c r="C965" s="4"/>
      <c r="D965" s="4"/>
      <c r="E965" s="4"/>
      <c r="F965" s="4"/>
      <c r="G965" s="4"/>
      <c r="H965" s="4"/>
      <c r="I965" s="4"/>
    </row>
    <row r="966" spans="1:9">
      <c r="A966" s="4"/>
      <c r="B966" s="4"/>
      <c r="C966" s="4"/>
      <c r="D966" s="4"/>
      <c r="E966" s="4"/>
      <c r="F966" s="4"/>
      <c r="G966" s="4"/>
      <c r="H966" s="4"/>
      <c r="I966" s="4"/>
    </row>
    <row r="967" spans="1:9">
      <c r="A967" s="4"/>
      <c r="B967" s="4"/>
      <c r="C967" s="4"/>
      <c r="D967" s="4"/>
      <c r="E967" s="4"/>
      <c r="F967" s="4"/>
      <c r="G967" s="4"/>
      <c r="H967" s="4"/>
      <c r="I967" s="4"/>
    </row>
    <row r="968" spans="1:9">
      <c r="A968" s="4"/>
      <c r="B968" s="4"/>
      <c r="C968" s="4"/>
      <c r="D968" s="4"/>
      <c r="E968" s="4"/>
      <c r="F968" s="4"/>
      <c r="G968" s="4"/>
      <c r="H968" s="4"/>
      <c r="I968" s="4"/>
    </row>
    <row r="969" spans="1:9">
      <c r="A969" s="4"/>
      <c r="B969" s="4"/>
      <c r="C969" s="4"/>
      <c r="D969" s="4"/>
      <c r="E969" s="4"/>
      <c r="F969" s="4"/>
      <c r="G969" s="4"/>
      <c r="H969" s="4"/>
      <c r="I969" s="4"/>
    </row>
    <row r="970" spans="1:9">
      <c r="A970" s="4"/>
      <c r="B970" s="4"/>
      <c r="C970" s="4"/>
      <c r="D970" s="4"/>
      <c r="E970" s="4"/>
      <c r="F970" s="4"/>
      <c r="G970" s="4"/>
      <c r="H970" s="4"/>
      <c r="I970" s="4"/>
    </row>
    <row r="971" spans="1:9">
      <c r="A971" s="4"/>
      <c r="B971" s="4"/>
      <c r="C971" s="4"/>
      <c r="D971" s="4"/>
      <c r="E971" s="4"/>
      <c r="F971" s="4"/>
      <c r="G971" s="4"/>
      <c r="H971" s="4"/>
      <c r="I971" s="4"/>
    </row>
    <row r="972" spans="1:9">
      <c r="A972" s="4"/>
      <c r="B972" s="4"/>
      <c r="C972" s="4"/>
      <c r="D972" s="4"/>
      <c r="E972" s="4"/>
      <c r="F972" s="4"/>
      <c r="G972" s="4"/>
      <c r="H972" s="4"/>
      <c r="I972" s="4"/>
    </row>
    <row r="973" spans="1:9">
      <c r="A973" s="4"/>
      <c r="B973" s="4"/>
      <c r="C973" s="4"/>
      <c r="D973" s="4"/>
      <c r="E973" s="4"/>
      <c r="F973" s="4"/>
      <c r="G973" s="4"/>
      <c r="H973" s="4"/>
      <c r="I973" s="4"/>
    </row>
    <row r="974" spans="1:9">
      <c r="A974" s="4"/>
      <c r="B974" s="4"/>
      <c r="C974" s="4"/>
      <c r="D974" s="4"/>
      <c r="E974" s="4"/>
      <c r="F974" s="4"/>
      <c r="G974" s="4"/>
      <c r="H974" s="4"/>
      <c r="I974" s="4"/>
    </row>
    <row r="975" spans="1:9">
      <c r="A975" s="4"/>
      <c r="B975" s="4"/>
      <c r="C975" s="4"/>
      <c r="D975" s="4"/>
      <c r="E975" s="4"/>
      <c r="F975" s="4"/>
      <c r="G975" s="4"/>
      <c r="H975" s="4"/>
      <c r="I975" s="4"/>
    </row>
    <row r="976" spans="1:9">
      <c r="A976" s="4"/>
      <c r="B976" s="4"/>
      <c r="C976" s="4"/>
      <c r="D976" s="4"/>
      <c r="E976" s="4"/>
      <c r="F976" s="4"/>
      <c r="G976" s="4"/>
      <c r="H976" s="4"/>
      <c r="I976" s="4"/>
    </row>
    <row r="977" spans="1:9">
      <c r="A977" s="4"/>
      <c r="B977" s="4"/>
      <c r="C977" s="4"/>
      <c r="D977" s="4"/>
      <c r="E977" s="4"/>
      <c r="F977" s="4"/>
      <c r="G977" s="4"/>
      <c r="H977" s="4"/>
      <c r="I977" s="4"/>
    </row>
    <row r="978" spans="1:9">
      <c r="A978" s="4"/>
      <c r="B978" s="4"/>
      <c r="C978" s="4"/>
      <c r="D978" s="4"/>
      <c r="E978" s="4"/>
      <c r="F978" s="4"/>
      <c r="G978" s="4"/>
      <c r="H978" s="4"/>
      <c r="I978" s="4"/>
    </row>
    <row r="979" spans="1:9">
      <c r="A979" s="4"/>
      <c r="B979" s="4"/>
      <c r="C979" s="4"/>
      <c r="D979" s="4"/>
      <c r="E979" s="4"/>
      <c r="F979" s="4"/>
      <c r="G979" s="4"/>
      <c r="H979" s="4"/>
      <c r="I979" s="4"/>
    </row>
    <row r="980" spans="1:9">
      <c r="A980" s="4"/>
      <c r="B980" s="4"/>
      <c r="C980" s="4"/>
      <c r="D980" s="4"/>
      <c r="E980" s="4"/>
      <c r="F980" s="4"/>
      <c r="G980" s="4"/>
      <c r="H980" s="4"/>
      <c r="I980" s="4"/>
    </row>
    <row r="981" spans="1:9">
      <c r="A981" s="4"/>
      <c r="B981" s="4"/>
      <c r="C981" s="4"/>
      <c r="D981" s="4"/>
      <c r="E981" s="4"/>
      <c r="F981" s="4"/>
      <c r="G981" s="4"/>
      <c r="H981" s="4"/>
      <c r="I981" s="4"/>
    </row>
    <row r="982" spans="1:9">
      <c r="A982" s="4"/>
      <c r="B982" s="4"/>
      <c r="C982" s="4"/>
      <c r="D982" s="4"/>
      <c r="E982" s="4"/>
      <c r="F982" s="4"/>
      <c r="G982" s="4"/>
      <c r="H982" s="4"/>
      <c r="I982" s="4"/>
    </row>
    <row r="983" spans="1:9">
      <c r="A983" s="4"/>
      <c r="B983" s="4"/>
      <c r="C983" s="4"/>
      <c r="D983" s="4"/>
      <c r="E983" s="4"/>
      <c r="F983" s="4"/>
      <c r="G983" s="4"/>
      <c r="H983" s="4"/>
      <c r="I983" s="4"/>
    </row>
    <row r="984" spans="1:9">
      <c r="A984" s="4"/>
      <c r="B984" s="4"/>
      <c r="C984" s="4"/>
      <c r="D984" s="4"/>
      <c r="E984" s="4"/>
      <c r="F984" s="4"/>
      <c r="G984" s="4"/>
      <c r="H984" s="4"/>
      <c r="I984" s="4"/>
    </row>
    <row r="985" spans="1:9">
      <c r="A985" s="4"/>
      <c r="B985" s="4"/>
      <c r="C985" s="4"/>
      <c r="D985" s="4"/>
      <c r="E985" s="4"/>
      <c r="F985" s="4"/>
      <c r="G985" s="4"/>
      <c r="H985" s="4"/>
      <c r="I985" s="4"/>
    </row>
    <row r="986" spans="1:9">
      <c r="A986" s="4"/>
      <c r="B986" s="4"/>
      <c r="C986" s="4"/>
      <c r="D986" s="4"/>
      <c r="E986" s="4"/>
      <c r="F986" s="4"/>
      <c r="G986" s="4"/>
      <c r="H986" s="4"/>
      <c r="I986" s="4"/>
    </row>
    <row r="987" spans="1:9">
      <c r="A987" s="4"/>
      <c r="B987" s="4"/>
      <c r="C987" s="4"/>
      <c r="D987" s="4"/>
      <c r="E987" s="4"/>
      <c r="F987" s="4"/>
      <c r="G987" s="4"/>
      <c r="H987" s="4"/>
      <c r="I987" s="4"/>
    </row>
    <row r="988" spans="1:9">
      <c r="A988" s="4"/>
      <c r="B988" s="4"/>
      <c r="C988" s="4"/>
      <c r="D988" s="4"/>
      <c r="E988" s="4"/>
      <c r="F988" s="4"/>
      <c r="G988" s="4"/>
      <c r="H988" s="4"/>
      <c r="I988" s="4"/>
    </row>
    <row r="989" spans="1:9">
      <c r="A989" s="4"/>
      <c r="B989" s="4"/>
      <c r="C989" s="4"/>
      <c r="D989" s="4"/>
      <c r="E989" s="4"/>
      <c r="F989" s="4"/>
      <c r="G989" s="4"/>
      <c r="H989" s="4"/>
      <c r="I989" s="4"/>
    </row>
    <row r="990" spans="1:9">
      <c r="A990" s="4"/>
      <c r="B990" s="4"/>
      <c r="C990" s="4"/>
      <c r="D990" s="4"/>
      <c r="E990" s="4"/>
      <c r="F990" s="4"/>
      <c r="G990" s="4"/>
      <c r="H990" s="4"/>
      <c r="I990" s="4"/>
    </row>
    <row r="991" spans="1:9">
      <c r="A991" s="4"/>
      <c r="B991" s="4"/>
      <c r="C991" s="4"/>
      <c r="D991" s="4"/>
      <c r="E991" s="4"/>
      <c r="F991" s="4"/>
      <c r="G991" s="4"/>
      <c r="H991" s="4"/>
      <c r="I991" s="4"/>
    </row>
    <row r="992" spans="1:9">
      <c r="A992" s="4"/>
      <c r="B992" s="4"/>
      <c r="C992" s="4"/>
      <c r="D992" s="4"/>
      <c r="E992" s="4"/>
      <c r="F992" s="4"/>
      <c r="G992" s="4"/>
      <c r="H992" s="4"/>
      <c r="I992" s="4"/>
    </row>
    <row r="993" spans="1:9">
      <c r="A993" s="4"/>
      <c r="B993" s="4"/>
      <c r="C993" s="4"/>
      <c r="D993" s="4"/>
      <c r="E993" s="4"/>
      <c r="F993" s="4"/>
      <c r="G993" s="4"/>
      <c r="H993" s="4"/>
      <c r="I993" s="4"/>
    </row>
    <row r="994" spans="1:9">
      <c r="A994" s="4"/>
      <c r="B994" s="4"/>
      <c r="C994" s="4"/>
      <c r="D994" s="4"/>
      <c r="E994" s="4"/>
      <c r="F994" s="4"/>
      <c r="G994" s="4"/>
      <c r="H994" s="4"/>
      <c r="I994" s="4"/>
    </row>
    <row r="995" spans="1:9">
      <c r="A995" s="4"/>
      <c r="B995" s="4"/>
      <c r="C995" s="4"/>
      <c r="D995" s="4"/>
      <c r="E995" s="4"/>
      <c r="F995" s="4"/>
      <c r="G995" s="4"/>
      <c r="H995" s="4"/>
      <c r="I995" s="4"/>
    </row>
    <row r="996" spans="1:9">
      <c r="A996" s="4"/>
      <c r="B996" s="4"/>
      <c r="C996" s="4"/>
      <c r="D996" s="4"/>
      <c r="E996" s="4"/>
      <c r="F996" s="4"/>
      <c r="G996" s="4"/>
      <c r="H996" s="4"/>
      <c r="I996" s="4"/>
    </row>
    <row r="997" spans="1:9">
      <c r="A997" s="4"/>
      <c r="B997" s="4"/>
      <c r="C997" s="4"/>
      <c r="D997" s="4"/>
      <c r="E997" s="4"/>
      <c r="F997" s="4"/>
      <c r="G997" s="4"/>
      <c r="H997" s="4"/>
      <c r="I997" s="4"/>
    </row>
    <row r="998" spans="1:9">
      <c r="A998" s="4"/>
      <c r="B998" s="4"/>
      <c r="C998" s="4"/>
      <c r="D998" s="4"/>
      <c r="E998" s="4"/>
      <c r="F998" s="4"/>
      <c r="G998" s="4"/>
      <c r="H998" s="4"/>
      <c r="I998" s="4"/>
    </row>
    <row r="999" spans="1:9">
      <c r="A999" s="4"/>
      <c r="B999" s="4"/>
      <c r="C999" s="4"/>
      <c r="D999" s="4"/>
      <c r="E999" s="4"/>
      <c r="F999" s="4"/>
      <c r="G999" s="4"/>
      <c r="H999" s="4"/>
      <c r="I999" s="4"/>
    </row>
    <row r="1000" spans="1:9">
      <c r="A1000" s="4"/>
      <c r="B1000" s="4"/>
      <c r="C1000" s="4"/>
      <c r="D1000" s="4"/>
      <c r="E1000" s="4"/>
      <c r="F1000" s="4"/>
      <c r="G1000" s="4"/>
      <c r="H1000" s="4"/>
      <c r="I1000" s="4"/>
    </row>
    <row r="1001" spans="1:9">
      <c r="A1001" s="4"/>
      <c r="B1001" s="4"/>
      <c r="C1001" s="4"/>
      <c r="D1001" s="4"/>
      <c r="E1001" s="4"/>
      <c r="F1001" s="4"/>
      <c r="G1001" s="4"/>
      <c r="H1001" s="4"/>
      <c r="I1001" s="4"/>
    </row>
    <row r="1002" spans="1:9">
      <c r="A1002" s="4"/>
      <c r="B1002" s="4"/>
      <c r="C1002" s="4"/>
      <c r="D1002" s="4"/>
      <c r="E1002" s="4"/>
      <c r="F1002" s="4"/>
      <c r="G1002" s="4"/>
      <c r="H1002" s="4"/>
      <c r="I1002" s="4"/>
    </row>
    <row r="1003" spans="1:9">
      <c r="A1003" s="4"/>
      <c r="B1003" s="4"/>
      <c r="C1003" s="4"/>
      <c r="D1003" s="4"/>
      <c r="E1003" s="4"/>
      <c r="F1003" s="4"/>
      <c r="G1003" s="4"/>
      <c r="H1003" s="4"/>
      <c r="I1003" s="4"/>
    </row>
    <row r="1004" spans="1:9">
      <c r="A1004" s="4"/>
      <c r="B1004" s="4"/>
      <c r="C1004" s="4"/>
      <c r="D1004" s="4"/>
      <c r="E1004" s="4"/>
      <c r="F1004" s="4"/>
      <c r="G1004" s="4"/>
      <c r="H1004" s="4"/>
      <c r="I1004" s="4"/>
    </row>
    <row r="1005" spans="1:9">
      <c r="A1005" s="4"/>
      <c r="B1005" s="4"/>
      <c r="C1005" s="4"/>
      <c r="D1005" s="4"/>
      <c r="E1005" s="4"/>
      <c r="F1005" s="4"/>
      <c r="G1005" s="4"/>
      <c r="H1005" s="4"/>
      <c r="I1005" s="4"/>
    </row>
    <row r="1006" spans="1:9">
      <c r="A1006" s="4"/>
      <c r="B1006" s="4"/>
      <c r="C1006" s="4"/>
      <c r="D1006" s="4"/>
      <c r="E1006" s="4"/>
      <c r="F1006" s="4"/>
      <c r="G1006" s="4"/>
      <c r="H1006" s="4"/>
      <c r="I1006" s="4"/>
    </row>
    <row r="1007" spans="1:9">
      <c r="A1007" s="4"/>
      <c r="B1007" s="4"/>
      <c r="C1007" s="4"/>
      <c r="D1007" s="4"/>
      <c r="E1007" s="4"/>
      <c r="F1007" s="4"/>
      <c r="G1007" s="4"/>
      <c r="H1007" s="4"/>
      <c r="I1007" s="4"/>
    </row>
    <row r="1008" spans="1:9">
      <c r="A1008" s="4"/>
      <c r="B1008" s="4"/>
      <c r="C1008" s="4"/>
      <c r="D1008" s="4"/>
      <c r="E1008" s="4"/>
      <c r="F1008" s="4"/>
      <c r="G1008" s="4"/>
      <c r="H1008" s="4"/>
      <c r="I1008" s="4"/>
    </row>
    <row r="1009" spans="1:9">
      <c r="A1009" s="4"/>
      <c r="B1009" s="4"/>
      <c r="C1009" s="4"/>
      <c r="D1009" s="4"/>
      <c r="E1009" s="4"/>
      <c r="F1009" s="4"/>
      <c r="G1009" s="4"/>
      <c r="H1009" s="4"/>
      <c r="I1009" s="4"/>
    </row>
    <row r="1010" spans="1:9">
      <c r="A1010" s="4"/>
      <c r="B1010" s="4"/>
      <c r="C1010" s="4"/>
      <c r="D1010" s="4"/>
      <c r="E1010" s="4"/>
      <c r="F1010" s="4"/>
      <c r="G1010" s="4"/>
      <c r="H1010" s="4"/>
      <c r="I1010" s="4"/>
    </row>
    <row r="1011" spans="1:9">
      <c r="A1011" s="4"/>
      <c r="B1011" s="4"/>
      <c r="C1011" s="4"/>
      <c r="D1011" s="4"/>
      <c r="E1011" s="4"/>
      <c r="F1011" s="4"/>
      <c r="G1011" s="4"/>
      <c r="H1011" s="4"/>
      <c r="I1011" s="4"/>
    </row>
    <row r="1012" spans="1:9">
      <c r="A1012" s="4"/>
      <c r="B1012" s="4"/>
      <c r="C1012" s="4"/>
      <c r="D1012" s="4"/>
      <c r="E1012" s="4"/>
      <c r="F1012" s="4"/>
      <c r="G1012" s="4"/>
      <c r="H1012" s="4"/>
      <c r="I1012" s="4"/>
    </row>
    <row r="1013" spans="1:9">
      <c r="A1013" s="4"/>
      <c r="B1013" s="4"/>
      <c r="C1013" s="4"/>
      <c r="D1013" s="4"/>
      <c r="E1013" s="4"/>
      <c r="F1013" s="4"/>
      <c r="G1013" s="4"/>
      <c r="H1013" s="4"/>
      <c r="I1013" s="4"/>
    </row>
    <row r="1014" spans="1:9">
      <c r="A1014" s="4"/>
      <c r="B1014" s="4"/>
      <c r="C1014" s="4"/>
      <c r="D1014" s="4"/>
      <c r="E1014" s="4"/>
      <c r="F1014" s="4"/>
      <c r="G1014" s="4"/>
      <c r="H1014" s="4"/>
      <c r="I1014" s="4"/>
    </row>
    <row r="1015" spans="1:9">
      <c r="A1015" s="4"/>
      <c r="B1015" s="4"/>
      <c r="C1015" s="4"/>
      <c r="D1015" s="4"/>
      <c r="E1015" s="4"/>
      <c r="F1015" s="4"/>
      <c r="G1015" s="4"/>
      <c r="H1015" s="4"/>
      <c r="I1015" s="4"/>
    </row>
    <row r="1016" spans="1:9">
      <c r="A1016" s="4"/>
      <c r="B1016" s="4"/>
      <c r="C1016" s="4"/>
      <c r="D1016" s="4"/>
      <c r="E1016" s="4"/>
      <c r="F1016" s="4"/>
      <c r="G1016" s="4"/>
      <c r="H1016" s="4"/>
      <c r="I1016" s="4"/>
    </row>
    <row r="1017" spans="1:9">
      <c r="A1017" s="4"/>
      <c r="B1017" s="4"/>
      <c r="C1017" s="4"/>
      <c r="D1017" s="4"/>
      <c r="E1017" s="4"/>
      <c r="F1017" s="4"/>
      <c r="G1017" s="4"/>
      <c r="H1017" s="4"/>
      <c r="I1017" s="4"/>
    </row>
    <row r="1018" spans="1:9">
      <c r="A1018" s="4"/>
      <c r="B1018" s="4"/>
      <c r="C1018" s="4"/>
      <c r="D1018" s="4"/>
      <c r="E1018" s="4"/>
      <c r="F1018" s="4"/>
      <c r="G1018" s="4"/>
      <c r="H1018" s="4"/>
      <c r="I1018" s="4"/>
    </row>
    <row r="1019" spans="1:9">
      <c r="A1019" s="4"/>
      <c r="B1019" s="4"/>
      <c r="C1019" s="4"/>
      <c r="D1019" s="4"/>
      <c r="E1019" s="4"/>
      <c r="F1019" s="4"/>
      <c r="G1019" s="4"/>
      <c r="H1019" s="4"/>
      <c r="I1019" s="4"/>
    </row>
    <row r="1020" spans="1:9">
      <c r="A1020" s="4"/>
      <c r="B1020" s="4"/>
      <c r="C1020" s="4"/>
      <c r="D1020" s="4"/>
      <c r="E1020" s="4"/>
      <c r="F1020" s="4"/>
      <c r="G1020" s="4"/>
      <c r="H1020" s="4"/>
      <c r="I1020" s="4"/>
    </row>
    <row r="1021" spans="1:9">
      <c r="A1021" s="4"/>
      <c r="B1021" s="4"/>
      <c r="C1021" s="4"/>
      <c r="D1021" s="4"/>
      <c r="E1021" s="4"/>
      <c r="F1021" s="4"/>
      <c r="G1021" s="4"/>
      <c r="H1021" s="4"/>
      <c r="I1021" s="4"/>
    </row>
    <row r="1022" spans="1:9">
      <c r="A1022" s="4"/>
      <c r="B1022" s="4"/>
      <c r="C1022" s="4"/>
      <c r="D1022" s="4"/>
      <c r="E1022" s="4"/>
      <c r="F1022" s="4"/>
      <c r="G1022" s="4"/>
      <c r="H1022" s="4"/>
      <c r="I1022" s="4"/>
    </row>
    <row r="1023" spans="1:9">
      <c r="A1023" s="4"/>
      <c r="B1023" s="4"/>
      <c r="C1023" s="4"/>
      <c r="D1023" s="4"/>
      <c r="E1023" s="4"/>
      <c r="F1023" s="4"/>
      <c r="G1023" s="4"/>
      <c r="H1023" s="4"/>
      <c r="I1023" s="4"/>
    </row>
    <row r="1024" spans="1:9">
      <c r="A1024" s="4"/>
      <c r="B1024" s="4"/>
      <c r="C1024" s="4"/>
      <c r="D1024" s="4"/>
      <c r="E1024" s="4"/>
      <c r="F1024" s="4"/>
      <c r="G1024" s="4"/>
      <c r="H1024" s="4"/>
      <c r="I1024" s="4"/>
    </row>
    <row r="1025" spans="1:9">
      <c r="A1025" s="4"/>
      <c r="B1025" s="4"/>
      <c r="C1025" s="4"/>
      <c r="D1025" s="4"/>
      <c r="E1025" s="4"/>
      <c r="F1025" s="4"/>
      <c r="G1025" s="4"/>
      <c r="H1025" s="4"/>
      <c r="I1025" s="4"/>
    </row>
    <row r="1026" spans="1:9">
      <c r="A1026" s="4"/>
      <c r="B1026" s="4"/>
      <c r="C1026" s="4"/>
      <c r="D1026" s="4"/>
      <c r="E1026" s="4"/>
      <c r="F1026" s="4"/>
      <c r="G1026" s="4"/>
      <c r="H1026" s="4"/>
      <c r="I1026" s="4"/>
    </row>
    <row r="1027" spans="1:9">
      <c r="A1027" s="4"/>
      <c r="B1027" s="4"/>
      <c r="C1027" s="4"/>
      <c r="D1027" s="4"/>
      <c r="E1027" s="4"/>
      <c r="F1027" s="4"/>
      <c r="G1027" s="4"/>
      <c r="H1027" s="4"/>
      <c r="I1027" s="4"/>
    </row>
    <row r="1028" spans="1:9">
      <c r="A1028" s="4"/>
      <c r="B1028" s="4"/>
      <c r="C1028" s="4"/>
      <c r="D1028" s="4"/>
      <c r="E1028" s="4"/>
      <c r="F1028" s="4"/>
      <c r="G1028" s="4"/>
      <c r="H1028" s="4"/>
      <c r="I1028" s="4"/>
    </row>
    <row r="1029" spans="1:9">
      <c r="A1029" s="4"/>
      <c r="B1029" s="4"/>
      <c r="C1029" s="4"/>
      <c r="D1029" s="4"/>
      <c r="E1029" s="4"/>
      <c r="F1029" s="4"/>
      <c r="G1029" s="4"/>
      <c r="H1029" s="4"/>
      <c r="I1029" s="4"/>
    </row>
    <row r="1030" spans="1:9">
      <c r="A1030" s="4"/>
      <c r="B1030" s="4"/>
      <c r="C1030" s="4"/>
      <c r="D1030" s="4"/>
      <c r="E1030" s="4"/>
      <c r="F1030" s="4"/>
      <c r="G1030" s="4"/>
      <c r="H1030" s="4"/>
      <c r="I1030" s="4"/>
    </row>
    <row r="1031" spans="1:9">
      <c r="A1031" s="4"/>
      <c r="B1031" s="4"/>
      <c r="C1031" s="4"/>
      <c r="D1031" s="4"/>
      <c r="E1031" s="4"/>
      <c r="F1031" s="4"/>
      <c r="G1031" s="4"/>
      <c r="H1031" s="4"/>
      <c r="I1031" s="4"/>
    </row>
    <row r="1032" spans="1:9">
      <c r="A1032" s="4"/>
      <c r="B1032" s="4"/>
      <c r="C1032" s="4"/>
      <c r="D1032" s="4"/>
      <c r="E1032" s="4"/>
      <c r="F1032" s="4"/>
      <c r="G1032" s="4"/>
      <c r="H1032" s="4"/>
      <c r="I1032" s="4"/>
    </row>
    <row r="1033" spans="1:9">
      <c r="A1033" s="4"/>
      <c r="B1033" s="4"/>
      <c r="C1033" s="4"/>
      <c r="D1033" s="4"/>
      <c r="E1033" s="4"/>
      <c r="F1033" s="4"/>
      <c r="G1033" s="4"/>
      <c r="H1033" s="4"/>
      <c r="I1033" s="4"/>
    </row>
    <row r="1034" spans="1:9">
      <c r="A1034" s="4"/>
      <c r="B1034" s="4"/>
      <c r="C1034" s="4"/>
      <c r="D1034" s="4"/>
      <c r="E1034" s="4"/>
      <c r="F1034" s="4"/>
      <c r="G1034" s="4"/>
      <c r="H1034" s="4"/>
      <c r="I1034" s="4"/>
    </row>
    <row r="1035" spans="1:9">
      <c r="A1035" s="4"/>
      <c r="B1035" s="4"/>
      <c r="C1035" s="4"/>
      <c r="D1035" s="4"/>
      <c r="E1035" s="4"/>
      <c r="F1035" s="4"/>
      <c r="G1035" s="4"/>
      <c r="H1035" s="4"/>
      <c r="I1035" s="4"/>
    </row>
    <row r="1036" spans="1:9">
      <c r="A1036" s="4"/>
      <c r="B1036" s="4"/>
      <c r="C1036" s="4"/>
      <c r="D1036" s="4"/>
      <c r="E1036" s="4"/>
      <c r="F1036" s="4"/>
      <c r="G1036" s="4"/>
      <c r="H1036" s="4"/>
      <c r="I1036" s="4"/>
    </row>
    <row r="1037" spans="1:9">
      <c r="A1037" s="4"/>
      <c r="B1037" s="4"/>
      <c r="C1037" s="4"/>
      <c r="D1037" s="4"/>
      <c r="E1037" s="4"/>
      <c r="F1037" s="4"/>
      <c r="G1037" s="4"/>
      <c r="H1037" s="4"/>
      <c r="I1037" s="4"/>
    </row>
    <row r="1038" spans="1:9">
      <c r="A1038" s="4"/>
      <c r="B1038" s="4"/>
      <c r="C1038" s="4"/>
      <c r="D1038" s="4"/>
      <c r="E1038" s="4"/>
      <c r="F1038" s="4"/>
      <c r="G1038" s="4"/>
      <c r="H1038" s="4"/>
      <c r="I1038" s="4"/>
    </row>
    <row r="1039" spans="1:9">
      <c r="A1039" s="4"/>
      <c r="B1039" s="4"/>
      <c r="C1039" s="4"/>
      <c r="D1039" s="4"/>
      <c r="E1039" s="4"/>
      <c r="F1039" s="4"/>
      <c r="G1039" s="4"/>
      <c r="H1039" s="4"/>
      <c r="I1039" s="4"/>
    </row>
    <row r="1040" spans="1:9">
      <c r="A1040" s="4"/>
      <c r="B1040" s="4"/>
      <c r="C1040" s="4"/>
      <c r="D1040" s="4"/>
      <c r="E1040" s="4"/>
      <c r="F1040" s="4"/>
      <c r="G1040" s="4"/>
      <c r="H1040" s="4"/>
      <c r="I1040" s="4"/>
    </row>
    <row r="1041" spans="1:9">
      <c r="A1041" s="4"/>
      <c r="B1041" s="4"/>
      <c r="C1041" s="4"/>
      <c r="D1041" s="4"/>
      <c r="E1041" s="4"/>
      <c r="F1041" s="4"/>
      <c r="G1041" s="4"/>
      <c r="H1041" s="4"/>
      <c r="I1041" s="4"/>
    </row>
    <row r="1042" spans="1:9">
      <c r="A1042" s="4"/>
      <c r="B1042" s="4"/>
      <c r="C1042" s="4"/>
      <c r="D1042" s="4"/>
      <c r="E1042" s="4"/>
      <c r="F1042" s="4"/>
      <c r="G1042" s="4"/>
      <c r="H1042" s="4"/>
      <c r="I1042" s="4"/>
    </row>
    <row r="1043" spans="1:9">
      <c r="A1043" s="4"/>
      <c r="B1043" s="4"/>
      <c r="C1043" s="4"/>
      <c r="D1043" s="4"/>
      <c r="E1043" s="4"/>
      <c r="F1043" s="4"/>
      <c r="G1043" s="4"/>
      <c r="H1043" s="4"/>
      <c r="I1043" s="4"/>
    </row>
    <row r="1044" spans="1:9">
      <c r="A1044" s="4"/>
      <c r="B1044" s="4"/>
      <c r="C1044" s="4"/>
      <c r="D1044" s="4"/>
      <c r="E1044" s="4"/>
      <c r="F1044" s="4"/>
      <c r="G1044" s="4"/>
      <c r="H1044" s="4"/>
      <c r="I1044" s="4"/>
    </row>
    <row r="1045" spans="1:9">
      <c r="A1045" s="4"/>
      <c r="B1045" s="4"/>
      <c r="C1045" s="4"/>
      <c r="D1045" s="4"/>
      <c r="E1045" s="4"/>
      <c r="F1045" s="4"/>
      <c r="G1045" s="4"/>
      <c r="H1045" s="4"/>
      <c r="I1045" s="4"/>
    </row>
    <row r="1046" spans="1:9">
      <c r="A1046" s="4"/>
      <c r="B1046" s="4"/>
      <c r="C1046" s="4"/>
      <c r="D1046" s="4"/>
      <c r="E1046" s="4"/>
      <c r="F1046" s="4"/>
      <c r="G1046" s="4"/>
      <c r="H1046" s="4"/>
      <c r="I1046" s="4"/>
    </row>
    <row r="1047" spans="1:9">
      <c r="A1047" s="4"/>
      <c r="B1047" s="4"/>
      <c r="C1047" s="4"/>
      <c r="D1047" s="4"/>
      <c r="E1047" s="4"/>
      <c r="F1047" s="4"/>
      <c r="G1047" s="4"/>
      <c r="H1047" s="4"/>
      <c r="I1047" s="4"/>
    </row>
    <row r="1048" spans="1:9">
      <c r="A1048" s="4"/>
      <c r="B1048" s="4"/>
      <c r="C1048" s="4"/>
      <c r="D1048" s="4"/>
      <c r="E1048" s="4"/>
      <c r="F1048" s="4"/>
      <c r="G1048" s="4"/>
      <c r="H1048" s="4"/>
      <c r="I1048" s="4"/>
    </row>
    <row r="1049" spans="1:9">
      <c r="A1049" s="4"/>
      <c r="B1049" s="4"/>
      <c r="C1049" s="4"/>
      <c r="D1049" s="4"/>
      <c r="E1049" s="4"/>
      <c r="F1049" s="4"/>
      <c r="G1049" s="4"/>
      <c r="H1049" s="4"/>
      <c r="I1049" s="4"/>
    </row>
    <row r="1050" spans="1:9">
      <c r="A1050" s="4"/>
      <c r="B1050" s="4"/>
      <c r="C1050" s="4"/>
      <c r="D1050" s="4"/>
      <c r="E1050" s="4"/>
      <c r="F1050" s="4"/>
      <c r="G1050" s="4"/>
      <c r="H1050" s="4"/>
      <c r="I1050" s="4"/>
    </row>
    <row r="1051" spans="1:9">
      <c r="A1051" s="4"/>
      <c r="B1051" s="4"/>
      <c r="C1051" s="4"/>
      <c r="D1051" s="4"/>
      <c r="E1051" s="4"/>
      <c r="F1051" s="4"/>
      <c r="G1051" s="4"/>
      <c r="H1051" s="4"/>
      <c r="I1051" s="4"/>
    </row>
    <row r="1052" spans="1:9">
      <c r="A1052" s="4"/>
      <c r="B1052" s="4"/>
      <c r="C1052" s="4"/>
      <c r="D1052" s="4"/>
      <c r="E1052" s="4"/>
      <c r="F1052" s="4"/>
      <c r="G1052" s="4"/>
      <c r="H1052" s="4"/>
      <c r="I1052" s="4"/>
    </row>
    <row r="1053" spans="1:9">
      <c r="A1053" s="4"/>
      <c r="B1053" s="4"/>
      <c r="C1053" s="4"/>
      <c r="D1053" s="4"/>
      <c r="E1053" s="4"/>
      <c r="F1053" s="4"/>
      <c r="G1053" s="4"/>
      <c r="H1053" s="4"/>
      <c r="I1053" s="4"/>
    </row>
    <row r="1054" spans="1:9">
      <c r="A1054" s="4"/>
      <c r="B1054" s="4"/>
      <c r="C1054" s="4"/>
      <c r="D1054" s="4"/>
      <c r="E1054" s="4"/>
      <c r="F1054" s="4"/>
      <c r="G1054" s="4"/>
      <c r="H1054" s="4"/>
      <c r="I1054" s="4"/>
    </row>
    <row r="1055" spans="1:9">
      <c r="A1055" s="4"/>
      <c r="B1055" s="4"/>
      <c r="C1055" s="4"/>
      <c r="D1055" s="4"/>
      <c r="E1055" s="4"/>
      <c r="F1055" s="4"/>
      <c r="G1055" s="4"/>
      <c r="H1055" s="4"/>
      <c r="I1055" s="4"/>
    </row>
    <row r="1056" spans="1:9">
      <c r="A1056" s="4"/>
      <c r="B1056" s="4"/>
      <c r="C1056" s="4"/>
      <c r="D1056" s="4"/>
      <c r="E1056" s="4"/>
      <c r="F1056" s="4"/>
      <c r="G1056" s="4"/>
      <c r="H1056" s="4"/>
      <c r="I1056" s="4"/>
    </row>
    <row r="1057" spans="1:9">
      <c r="A1057" s="4"/>
      <c r="B1057" s="4"/>
      <c r="C1057" s="4"/>
      <c r="D1057" s="4"/>
      <c r="E1057" s="4"/>
      <c r="F1057" s="4"/>
      <c r="G1057" s="4"/>
      <c r="H1057" s="4"/>
      <c r="I1057" s="4"/>
    </row>
    <row r="1058" spans="1:9">
      <c r="A1058" s="4"/>
      <c r="B1058" s="4"/>
      <c r="C1058" s="4"/>
      <c r="D1058" s="4"/>
      <c r="E1058" s="4"/>
      <c r="F1058" s="4"/>
      <c r="G1058" s="4"/>
      <c r="H1058" s="4"/>
      <c r="I1058" s="4"/>
    </row>
    <row r="1059" spans="1:9">
      <c r="A1059" s="4"/>
      <c r="B1059" s="4"/>
      <c r="C1059" s="4"/>
      <c r="D1059" s="4"/>
      <c r="E1059" s="4"/>
      <c r="F1059" s="4"/>
      <c r="G1059" s="4"/>
      <c r="H1059" s="4"/>
      <c r="I1059" s="4"/>
    </row>
    <row r="1060" spans="1:9">
      <c r="A1060" s="4"/>
      <c r="B1060" s="4"/>
      <c r="C1060" s="4"/>
      <c r="D1060" s="4"/>
      <c r="E1060" s="4"/>
      <c r="F1060" s="4"/>
      <c r="G1060" s="4"/>
      <c r="H1060" s="4"/>
      <c r="I1060" s="4"/>
    </row>
    <row r="1061" spans="1:9">
      <c r="A1061" s="4"/>
      <c r="B1061" s="4"/>
      <c r="C1061" s="4"/>
      <c r="D1061" s="4"/>
      <c r="E1061" s="4"/>
      <c r="F1061" s="4"/>
      <c r="G1061" s="4"/>
      <c r="H1061" s="4"/>
      <c r="I1061" s="4"/>
    </row>
    <row r="1062" spans="1:9">
      <c r="A1062" s="4"/>
      <c r="B1062" s="4"/>
      <c r="C1062" s="4"/>
      <c r="D1062" s="4"/>
      <c r="E1062" s="4"/>
      <c r="F1062" s="4"/>
      <c r="G1062" s="4"/>
      <c r="H1062" s="4"/>
      <c r="I1062" s="4"/>
    </row>
    <row r="1063" spans="1:9">
      <c r="A1063" s="4"/>
      <c r="B1063" s="4"/>
      <c r="C1063" s="4"/>
      <c r="D1063" s="4"/>
      <c r="E1063" s="4"/>
      <c r="F1063" s="4"/>
      <c r="G1063" s="4"/>
      <c r="H1063" s="4"/>
      <c r="I1063" s="4"/>
    </row>
    <row r="1064" spans="1:9">
      <c r="A1064" s="4"/>
      <c r="B1064" s="4"/>
      <c r="C1064" s="4"/>
      <c r="D1064" s="4"/>
      <c r="E1064" s="4"/>
      <c r="F1064" s="4"/>
      <c r="G1064" s="4"/>
      <c r="H1064" s="4"/>
      <c r="I1064" s="4"/>
    </row>
    <row r="1065" spans="1:9">
      <c r="A1065" s="4"/>
      <c r="B1065" s="4"/>
      <c r="C1065" s="4"/>
      <c r="D1065" s="4"/>
      <c r="E1065" s="4"/>
      <c r="F1065" s="4"/>
      <c r="G1065" s="4"/>
      <c r="H1065" s="4"/>
      <c r="I1065" s="4"/>
    </row>
    <row r="1066" spans="1:9">
      <c r="A1066" s="4"/>
      <c r="B1066" s="4"/>
      <c r="C1066" s="4"/>
      <c r="D1066" s="4"/>
      <c r="E1066" s="4"/>
      <c r="F1066" s="4"/>
      <c r="G1066" s="4"/>
      <c r="H1066" s="4"/>
      <c r="I1066" s="4"/>
    </row>
    <row r="1067" spans="1:9">
      <c r="A1067" s="4"/>
      <c r="B1067" s="4"/>
      <c r="C1067" s="4"/>
      <c r="D1067" s="4"/>
      <c r="E1067" s="4"/>
      <c r="F1067" s="4"/>
      <c r="G1067" s="4"/>
      <c r="H1067" s="4"/>
      <c r="I1067" s="4"/>
    </row>
    <row r="1068" spans="1:9">
      <c r="A1068" s="4"/>
      <c r="B1068" s="4"/>
      <c r="C1068" s="4"/>
      <c r="D1068" s="4"/>
      <c r="E1068" s="4"/>
      <c r="F1068" s="4"/>
      <c r="G1068" s="4"/>
      <c r="H1068" s="4"/>
      <c r="I1068" s="4"/>
    </row>
    <row r="1069" spans="1:9">
      <c r="A1069" s="4"/>
      <c r="B1069" s="4"/>
      <c r="C1069" s="4"/>
      <c r="D1069" s="4"/>
      <c r="E1069" s="4"/>
      <c r="F1069" s="4"/>
      <c r="G1069" s="4"/>
      <c r="H1069" s="4"/>
      <c r="I1069" s="4"/>
    </row>
    <row r="1070" spans="1:9">
      <c r="A1070" s="4"/>
      <c r="B1070" s="4"/>
      <c r="C1070" s="4"/>
      <c r="D1070" s="4"/>
      <c r="E1070" s="4"/>
      <c r="F1070" s="4"/>
      <c r="G1070" s="4"/>
      <c r="H1070" s="4"/>
      <c r="I1070" s="4"/>
    </row>
    <row r="1071" spans="1:9">
      <c r="A1071" s="4"/>
      <c r="B1071" s="4"/>
      <c r="C1071" s="4"/>
      <c r="D1071" s="4"/>
      <c r="E1071" s="4"/>
      <c r="F1071" s="4"/>
      <c r="G1071" s="4"/>
      <c r="H1071" s="4"/>
      <c r="I1071" s="4"/>
    </row>
    <row r="1072" spans="1:9">
      <c r="A1072" s="4"/>
      <c r="B1072" s="4"/>
      <c r="C1072" s="4"/>
      <c r="D1072" s="4"/>
      <c r="E1072" s="4"/>
      <c r="F1072" s="4"/>
      <c r="G1072" s="4"/>
      <c r="H1072" s="4"/>
      <c r="I1072" s="4"/>
    </row>
    <row r="1073" spans="1:9">
      <c r="A1073" s="4"/>
      <c r="B1073" s="4"/>
      <c r="C1073" s="4"/>
      <c r="D1073" s="4"/>
      <c r="E1073" s="4"/>
      <c r="F1073" s="4"/>
      <c r="G1073" s="4"/>
      <c r="H1073" s="4"/>
      <c r="I1073" s="4"/>
    </row>
    <row r="1074" spans="1:9">
      <c r="A1074" s="4"/>
      <c r="B1074" s="4"/>
      <c r="C1074" s="4"/>
      <c r="D1074" s="4"/>
      <c r="E1074" s="4"/>
      <c r="F1074" s="4"/>
      <c r="G1074" s="4"/>
      <c r="H1074" s="4"/>
      <c r="I1074" s="4"/>
    </row>
    <row r="1075" spans="1:9">
      <c r="A1075" s="4"/>
      <c r="B1075" s="4"/>
      <c r="C1075" s="4"/>
      <c r="D1075" s="4"/>
      <c r="E1075" s="4"/>
      <c r="F1075" s="4"/>
      <c r="G1075" s="4"/>
      <c r="H1075" s="4"/>
      <c r="I1075" s="4"/>
    </row>
    <row r="1076" spans="1:9">
      <c r="A1076" s="4"/>
      <c r="B1076" s="4"/>
      <c r="C1076" s="4"/>
      <c r="D1076" s="4"/>
      <c r="E1076" s="4"/>
      <c r="F1076" s="4"/>
      <c r="G1076" s="4"/>
      <c r="H1076" s="4"/>
      <c r="I1076" s="4"/>
    </row>
    <row r="1077" spans="1:9">
      <c r="A1077" s="4"/>
      <c r="B1077" s="4"/>
      <c r="C1077" s="4"/>
      <c r="D1077" s="4"/>
      <c r="E1077" s="4"/>
      <c r="F1077" s="4"/>
      <c r="G1077" s="4"/>
      <c r="H1077" s="4"/>
      <c r="I1077" s="4"/>
    </row>
    <row r="1078" spans="1:9">
      <c r="A1078" s="4"/>
      <c r="B1078" s="4"/>
      <c r="C1078" s="4"/>
      <c r="D1078" s="4"/>
      <c r="E1078" s="4"/>
      <c r="F1078" s="4"/>
      <c r="G1078" s="4"/>
      <c r="H1078" s="4"/>
      <c r="I1078" s="4"/>
    </row>
    <row r="1079" spans="1:9">
      <c r="A1079" s="4"/>
      <c r="B1079" s="4"/>
      <c r="C1079" s="4"/>
      <c r="D1079" s="4"/>
      <c r="E1079" s="4"/>
      <c r="F1079" s="4"/>
      <c r="G1079" s="4"/>
      <c r="H1079" s="4"/>
      <c r="I1079" s="4"/>
    </row>
    <row r="1080" spans="1:9">
      <c r="A1080" s="4"/>
      <c r="B1080" s="4"/>
      <c r="C1080" s="4"/>
      <c r="D1080" s="4"/>
      <c r="E1080" s="4"/>
      <c r="F1080" s="4"/>
      <c r="G1080" s="4"/>
      <c r="H1080" s="4"/>
      <c r="I1080" s="4"/>
    </row>
    <row r="1081" spans="1:9">
      <c r="A1081" s="4"/>
      <c r="B1081" s="4"/>
      <c r="C1081" s="4"/>
      <c r="D1081" s="4"/>
      <c r="E1081" s="4"/>
      <c r="F1081" s="4"/>
      <c r="G1081" s="4"/>
      <c r="H1081" s="4"/>
      <c r="I1081" s="4"/>
    </row>
    <row r="1082" spans="1:9">
      <c r="A1082" s="4"/>
      <c r="B1082" s="4"/>
      <c r="C1082" s="4"/>
      <c r="D1082" s="4"/>
      <c r="E1082" s="4"/>
      <c r="F1082" s="4"/>
      <c r="G1082" s="4"/>
      <c r="H1082" s="4"/>
      <c r="I1082" s="4"/>
    </row>
  </sheetData>
  <hyperlinks>
    <hyperlink ref="J7" r:id="rId1"/>
    <hyperlink ref="J24" r:id="rId2"/>
    <hyperlink ref="J18" r:id="rId3"/>
    <hyperlink ref="J17" r:id="rId4"/>
    <hyperlink ref="J22" r:id="rId5"/>
    <hyperlink ref="J23" r:id="rId6"/>
    <hyperlink ref="K23" r:id="rId7"/>
    <hyperlink ref="J47" r:id="rId8"/>
    <hyperlink ref="J52" r:id="rId9"/>
    <hyperlink ref="J60" r:id="rId10"/>
    <hyperlink ref="J70" r:id="rId11"/>
    <hyperlink ref="J71" r:id="rId12"/>
    <hyperlink ref="J74" r:id="rId13"/>
    <hyperlink ref="E74" r:id="rId14" display="Pub. L. 111-203"/>
    <hyperlink ref="K17" r:id="rId15"/>
    <hyperlink ref="J16" r:id="rId16"/>
    <hyperlink ref="K16" r:id="rId17"/>
    <hyperlink ref="L23" r:id="rId18"/>
    <hyperlink ref="J4" r:id="rId19"/>
    <hyperlink ref="K4" r:id="rId20"/>
    <hyperlink ref="J19" r:id="rId21"/>
    <hyperlink ref="J61" r:id="rId22"/>
    <hyperlink ref="J25" r:id="rId23"/>
    <hyperlink ref="J26" r:id="rId24"/>
    <hyperlink ref="J20" r:id="rId25"/>
    <hyperlink ref="J21" r:id="rId26"/>
    <hyperlink ref="J62" r:id="rId27"/>
    <hyperlink ref="K62" r:id="rId28"/>
    <hyperlink ref="J55" r:id="rId29"/>
    <hyperlink ref="J14" r:id="rId30"/>
    <hyperlink ref="J27" r:id="rId31"/>
    <hyperlink ref="J28" r:id="rId32"/>
    <hyperlink ref="J2" r:id="rId33"/>
    <hyperlink ref="J5" r:id="rId34"/>
    <hyperlink ref="L62" r:id="rId35"/>
    <hyperlink ref="J15" r:id="rId36"/>
    <hyperlink ref="J29" r:id="rId37"/>
    <hyperlink ref="K29" r:id="rId38"/>
    <hyperlink ref="J73" r:id="rId39"/>
    <hyperlink ref="J6" r:id="rId40"/>
    <hyperlink ref="K6" r:id="rId41"/>
    <hyperlink ref="J30" r:id="rId42"/>
    <hyperlink ref="J31" r:id="rId43"/>
    <hyperlink ref="J32" r:id="rId44"/>
    <hyperlink ref="J33" r:id="rId45"/>
    <hyperlink ref="J34" r:id="rId46"/>
    <hyperlink ref="J35" r:id="rId47"/>
    <hyperlink ref="J58" r:id="rId48"/>
    <hyperlink ref="J50" r:id="rId49"/>
    <hyperlink ref="J36" r:id="rId50"/>
    <hyperlink ref="J51" r:id="rId51"/>
    <hyperlink ref="J37" r:id="rId52"/>
    <hyperlink ref="J38" r:id="rId53"/>
    <hyperlink ref="J3" r:id="rId54"/>
    <hyperlink ref="J39" r:id="rId55"/>
    <hyperlink ref="J9" r:id="rId56"/>
    <hyperlink ref="J53" r:id="rId57"/>
    <hyperlink ref="K53" r:id="rId58"/>
    <hyperlink ref="J40" r:id="rId59"/>
    <hyperlink ref="J41" r:id="rId60"/>
    <hyperlink ref="J48" r:id="rId61"/>
    <hyperlink ref="J72" r:id="rId62"/>
    <hyperlink ref="J63" r:id="rId63"/>
    <hyperlink ref="J56" r:id="rId64"/>
    <hyperlink ref="J42" r:id="rId65"/>
    <hyperlink ref="J54" r:id="rId66"/>
    <hyperlink ref="E59" r:id="rId67" display="Executive Order 13563"/>
    <hyperlink ref="J59" r:id="rId68"/>
    <hyperlink ref="J10" r:id="rId69"/>
    <hyperlink ref="J12" r:id="rId70"/>
    <hyperlink ref="J43" r:id="rId71"/>
    <hyperlink ref="K43" r:id="rId72"/>
    <hyperlink ref="J44" r:id="rId73"/>
    <hyperlink ref="K44" r:id="rId74"/>
    <hyperlink ref="J13" r:id="rId75"/>
    <hyperlink ref="K13" r:id="rId76"/>
    <hyperlink ref="L13" r:id="rId77"/>
    <hyperlink ref="J68" r:id="rId78"/>
    <hyperlink ref="J49" r:id="rId79"/>
    <hyperlink ref="J8" r:id="rId80"/>
    <hyperlink ref="J69" r:id="rId81"/>
    <hyperlink ref="J67" r:id="rId82"/>
    <hyperlink ref="J65" r:id="rId83"/>
    <hyperlink ref="J45" r:id="rId84"/>
    <hyperlink ref="J66" r:id="rId85"/>
    <hyperlink ref="J11" r:id="rId86"/>
    <hyperlink ref="J46" r:id="rId87"/>
    <hyperlink ref="J64" r:id="rId88"/>
  </hyperlinks>
  <pageMargins left="0.7" right="0.7" top="0.75" bottom="0.75" header="0.3" footer="0.3"/>
  <pageSetup orientation="portrait" r:id="rId89"/>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sbatkins</dc:creator>
  <cp:lastModifiedBy>sbatkins</cp:lastModifiedBy>
  <dcterms:created xsi:type="dcterms:W3CDTF">2012-01-06T13:49:31Z</dcterms:created>
  <dcterms:modified xsi:type="dcterms:W3CDTF">2012-02-03T16:33:39Z</dcterms:modified>
</cp:coreProperties>
</file>